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hawan\Desktop\นำเสนอคณะกรรมการ กรมพัฒน์ 26-3\ขึ้น website\"/>
    </mc:Choice>
  </mc:AlternateContent>
  <bookViews>
    <workbookView xWindow="-110" yWindow="-110" windowWidth="23250" windowHeight="12450" tabRatio="599"/>
  </bookViews>
  <sheets>
    <sheet name="ฟอร์มตรวจ-รายใหม่" sheetId="23" r:id="rId1"/>
  </sheets>
  <definedNames>
    <definedName name="_Hlk92881230" localSheetId="0">'ฟอร์มตรวจ-รายใหม่'!$D$25</definedName>
    <definedName name="_Hlk92883114" localSheetId="0">'ฟอร์มตรวจ-รายใหม่'!$C$53</definedName>
    <definedName name="_Hlk92883237" localSheetId="0">'ฟอร์มตรวจ-รายใหม่'!$D$54</definedName>
    <definedName name="_Hlk92883575" localSheetId="0">'ฟอร์มตรวจ-รายใหม่'!$C$56</definedName>
    <definedName name="_Hlk92883907" localSheetId="0">'ฟอร์มตรวจ-รายใหม่'!$C$65</definedName>
    <definedName name="_Hlk92886949" localSheetId="0">'ฟอร์มตรวจ-รายใหม่'!$A$60</definedName>
    <definedName name="_Hlk92887709" localSheetId="0">'ฟอร์มตรวจ-รายใหม่'!$A$80</definedName>
    <definedName name="ColumnTitle1">#REF!</definedName>
    <definedName name="ColumnTitleRegion1..F8.1">#REF!</definedName>
    <definedName name="ColumnTitleRegion2..G14.1">#REF!</definedName>
    <definedName name="ColumnTitleRegion3..B17.1">#REF!</definedName>
    <definedName name="list">#REF!</definedName>
    <definedName name="_xlnm.Print_Area" localSheetId="0">'ฟอร์มตรวจ-รายใหม่'!$A$1:$L$184</definedName>
    <definedName name="_xlnm.Print_Titles" localSheetId="0">'ฟอร์มตรวจ-รายใหม่'!$8:$9</definedName>
    <definedName name="RowTitleRegion1..D4">#REF!</definedName>
    <definedName name="RowTitleRegion2..E16">#REF!</definedName>
    <definedName name="ขอนแก่น">#REF!</definedName>
    <definedName name="จันทบุรี">#REF!</definedName>
    <definedName name="สถานะการนัด">#REF!</definedName>
    <definedName name="สถานะสมัคร">#REF!</definedName>
    <definedName name="สถานะสิ้นสุด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3" l="1"/>
  <c r="L180" i="23" l="1"/>
  <c r="L172" i="23"/>
  <c r="L170" i="23"/>
  <c r="L164" i="23"/>
  <c r="L142" i="23"/>
  <c r="L133" i="23"/>
  <c r="L127" i="23"/>
  <c r="L109" i="23"/>
  <c r="L107" i="23"/>
  <c r="L93" i="23" l="1"/>
  <c r="L88" i="23"/>
  <c r="L84" i="23"/>
  <c r="L82" i="23"/>
  <c r="L80" i="23"/>
  <c r="L76" i="23"/>
  <c r="L73" i="23"/>
  <c r="L63" i="23"/>
  <c r="L60" i="23"/>
  <c r="L52" i="23"/>
  <c r="L12" i="23"/>
  <c r="L14" i="23"/>
  <c r="L16" i="23"/>
  <c r="G158" i="23"/>
  <c r="G157" i="23"/>
  <c r="G150" i="23"/>
  <c r="G149" i="23"/>
  <c r="G58" i="23"/>
  <c r="B160" i="23" l="1"/>
  <c r="G176" i="23"/>
  <c r="G175" i="23"/>
  <c r="G181" i="23"/>
  <c r="G120" i="23"/>
  <c r="G115" i="23"/>
  <c r="G114" i="23"/>
  <c r="G86" i="23"/>
  <c r="G85" i="23"/>
  <c r="G182" i="23"/>
  <c r="B184" i="23" l="1"/>
  <c r="G121" i="23"/>
  <c r="B123" i="23" s="1"/>
  <c r="G96" i="23"/>
  <c r="B98" i="23" s="1"/>
  <c r="G95" i="23"/>
  <c r="G68" i="23"/>
  <c r="B70" i="23" s="1"/>
  <c r="G67" i="23"/>
  <c r="G57" i="23" l="1"/>
  <c r="G41" i="23"/>
  <c r="G40" i="23"/>
  <c r="G32" i="23" l="1"/>
  <c r="B43" i="23" s="1"/>
  <c r="L179" i="23" l="1"/>
  <c r="L178" i="23"/>
  <c r="L174" i="23"/>
  <c r="L175" i="23" s="1"/>
  <c r="L155" i="23"/>
  <c r="L152" i="23"/>
  <c r="L140" i="23"/>
  <c r="L135" i="23"/>
  <c r="L132" i="23"/>
  <c r="L119" i="23"/>
  <c r="L117" i="23"/>
  <c r="L111" i="23"/>
  <c r="L104" i="23"/>
  <c r="L102" i="23"/>
  <c r="L92" i="23"/>
  <c r="L90" i="23"/>
  <c r="L78" i="23"/>
  <c r="L85" i="23" s="1"/>
  <c r="L65" i="23"/>
  <c r="L62" i="23"/>
  <c r="L56" i="23"/>
  <c r="L55" i="23"/>
  <c r="L51" i="23"/>
  <c r="L50" i="23"/>
  <c r="L48" i="23"/>
  <c r="L46" i="23"/>
  <c r="L38" i="23"/>
  <c r="L37" i="23"/>
  <c r="L35" i="23"/>
  <c r="L34" i="23"/>
  <c r="L25" i="23"/>
  <c r="L31" i="23" s="1"/>
  <c r="L32" i="23" s="1"/>
  <c r="L120" i="23" l="1"/>
  <c r="L95" i="23"/>
  <c r="L96" i="23" s="1"/>
  <c r="L157" i="23"/>
  <c r="L158" i="23" s="1"/>
  <c r="L67" i="23"/>
  <c r="L68" i="23" s="1"/>
  <c r="L181" i="23"/>
  <c r="L149" i="23"/>
  <c r="L114" i="23"/>
  <c r="L115" i="23" s="1"/>
  <c r="L57" i="23"/>
  <c r="L58" i="23" s="1"/>
  <c r="L86" i="23"/>
  <c r="L40" i="23"/>
  <c r="E70" i="23" l="1"/>
  <c r="G70" i="23" s="1"/>
  <c r="L121" i="23"/>
  <c r="E123" i="23" s="1"/>
  <c r="E98" i="23"/>
  <c r="G98" i="23" s="1"/>
  <c r="L176" i="23"/>
  <c r="L150" i="23"/>
  <c r="E160" i="23" s="1"/>
  <c r="G160" i="23" s="1"/>
  <c r="L41" i="23"/>
  <c r="E43" i="23" l="1"/>
  <c r="G43" i="23" s="1"/>
  <c r="G123" i="23"/>
  <c r="L182" i="23" l="1"/>
  <c r="E184" i="23" s="1"/>
  <c r="G184" i="23" s="1"/>
</calcChain>
</file>

<file path=xl/sharedStrings.xml><?xml version="1.0" encoding="utf-8"?>
<sst xmlns="http://schemas.openxmlformats.org/spreadsheetml/2006/main" count="397" uniqueCount="286">
  <si>
    <t>แบบตรวจประเมินมาตรฐานธรรมาภิบาลธุรกิจ</t>
  </si>
  <si>
    <t xml:space="preserve">ชื่อกิจการ </t>
  </si>
  <si>
    <t xml:space="preserve"> หลักเกณฑ์</t>
  </si>
  <si>
    <t>เกณฑ์การตรวจประเมิน</t>
  </si>
  <si>
    <t>หลักฐานประกอบการตรวจประเมิน</t>
  </si>
  <si>
    <t>ผลการตรวจประเมิน</t>
  </si>
  <si>
    <t>ผลคะแนน</t>
  </si>
  <si>
    <t>1. หลักนิติธรรม (20 คะแนน)</t>
  </si>
  <si>
    <t>2) ธุรกิจมีการยื่นแบบแสดงรายการภาษีเงินได้นิติบุคคลภายในระยะเวลาที่กฎหมายกำหนด</t>
  </si>
  <si>
    <t>- ธุรกิจมีการยื่นแบบแสดงรายการภาษีเงินได้นิติบุคคลภายในระยะเวลาที่กฎหมายกำหนด (ตรวจสอบย้อนหลัง 3 ปี)</t>
  </si>
  <si>
    <t xml:space="preserve">4) ธุรกิจมีการปฏิบัติตามกฎหมายแรงงานถูกต้องและครบถ้วน </t>
  </si>
  <si>
    <t>คะแนนดิบเต็ม</t>
  </si>
  <si>
    <t>คะแนน</t>
  </si>
  <si>
    <t xml:space="preserve">คะแนนจริงเต็ม </t>
  </si>
  <si>
    <t xml:space="preserve">คะแนนจริงที่ได้ </t>
  </si>
  <si>
    <t xml:space="preserve">   1.2 ตัวชี้วัดรอง (หลักนิติธรรม) (5 คะแนน)</t>
  </si>
  <si>
    <t>- ธุรกิจประกาศกฎระเบียบต่าง ๆ ขององค์กรให้พนักงานทุกคนรับทราบและปฏิบัติ</t>
  </si>
  <si>
    <t>คะแนนจริงของตัวชี้วัดรวม (ถ่วงน้ำหนักแล้ว)</t>
  </si>
  <si>
    <t>ผลการประเมิน</t>
  </si>
  <si>
    <t>2. หลักคุณธรรม (20 คะแนน)</t>
  </si>
  <si>
    <t xml:space="preserve">   2.1 ตัวชี้วัดหลัก (การส่งเสริมคุณธรรมและจรรยาบรรณธุรกิจ) (15 คะแนน)</t>
  </si>
  <si>
    <t>- ธุรกิจมีการกำหนดนโยบายหรือจรรยาบรรณธุรกิจที่ยึด
หลักคุณธรรมไว้เป็นลายลักษณ์อักษรอย่างชัดเจน</t>
  </si>
  <si>
    <t>- ธุรกิจมีเกณฑ์การจัดสวัสดิการให้แก่พนักงานทุกระดับ
อย่างเหมาะสมและเป็นธรรม</t>
  </si>
  <si>
    <t>คะแนนจริงเต็ม</t>
  </si>
  <si>
    <t xml:space="preserve">   2.2 ตัวชี้วัดรอง (หลักคุณธรรม) (5 คะแนน)</t>
  </si>
  <si>
    <t>3. หลักความโปร่งใส (15 คะแนน)</t>
  </si>
  <si>
    <t xml:space="preserve">   3.1 ตัวชี้วัดหลัก (การเผยแพร่ข้อมูลข่าวสารที่ถูกต้องอย่างสม่ำเสมอ) (10 คะแนน)</t>
  </si>
  <si>
    <t>- ธุรกิจเปิดเผยข้อมูลอย่างมีจรรยาบรรณ รายงานผล
การปฏิบัติงานโดยไม่ปกปิด บิดเบือนข้อมูล</t>
  </si>
  <si>
    <t>- ระบบการประเมินผลการทำงานที่ชัดเจน ยุติธรรม โปร่งใส</t>
  </si>
  <si>
    <t>สรุปคะแนนหลักที่ 3</t>
  </si>
  <si>
    <t>4. หลักการมีส่วนร่วม (15 คะแนน)</t>
  </si>
  <si>
    <t>- ธุรกิจกำหนดแนวปฏิบัติให้ผู้มีส่วนได้ส่วนเสียมีส่วนร่วม
ในการเสนอแนะความคิดเห็นผ่านช่องทางต่าง ๆ ของธุรกิจ</t>
  </si>
  <si>
    <t>- ธุรกิจเปิดโอกาสให้พนักงานได้รับทราบผลการประเมิน
การปฏิบัติงาน เพื่อนำไปพัฒนาปรับปรุงประสิทธิภาพ
การทำงานของตนให้ดียิ่งขึ้น</t>
  </si>
  <si>
    <t>สรุปคะแนนหลักที่ 4</t>
  </si>
  <si>
    <t>5. หลักความรับผิดชอบ (15 คะแนน)</t>
  </si>
  <si>
    <t xml:space="preserve">   5.1 ตัวชี้วัดหลัก (ความรับผิดชอบของผู้บริหาร และความรับผิดชอบต่อสังคม) (10 คะแนน)</t>
  </si>
  <si>
    <t>- ธุรกิจกำหนดแผนนโยบายด้านการอนุรักษ์สิ่งแวดล้อม 
ซึ่งครอบคลุมการไม่ใช้วัตถุที่เป็นอันตรายต่อสิ่งแวดล้อม</t>
  </si>
  <si>
    <t>- ธุรกิจมีการสื่อสารนโยบายให้พนักงานรับทราบและเข้าใจ</t>
  </si>
  <si>
    <t xml:space="preserve">- ธุรกิจจัดทำหรือเข้าร่วมโครงการ/กิจกรรมที่เป็นประโยชน์
ต่อชุมชนตามโอกาสในรูปแบบที่เหมาะสม </t>
  </si>
  <si>
    <t>- ธุรกิจมีกระบวนการจัดการข้อร้องเรียนของลูกค้า/คู่ค้า
ที่มีประสิทธิภาพเพื่อไม่ให้เกิดข้อร้องเรียนซ้ำในกรณีเดิมอีก</t>
  </si>
  <si>
    <t xml:space="preserve">   5.2 ตัวชี้วัดรอง (หลักความรับผิดชอบ) (5 คะแนน)</t>
  </si>
  <si>
    <t>สรุปคะแนนหลักที่ 5</t>
  </si>
  <si>
    <t>6. หลักความคุ้มค่า (15 คะแนน)</t>
  </si>
  <si>
    <t xml:space="preserve">   6.1 ตัวชี้วัดหลัก (การใช้ทรัพยากรอย่างมีประโยชน์สูงสุด และการสร้างคุณค่าให้เกิดขึ้นกับผู้มีส่วนได้ส่วนเสีย) (10 คะแนน)</t>
  </si>
  <si>
    <t>- ธุรกิจมีการนำของเสียจากกระบวนการผลิตกลับมาใช้ใหม่
หรือทำให้เกิดสิ่งใหม่</t>
  </si>
  <si>
    <t>2) ธุรกิจมีแผนการอนุรักษ์และการประหยัดพลังงาน</t>
  </si>
  <si>
    <t>3) ธุรกิจมีการจัดการความเสี่ยงในการดำเนินธุรกิจ</t>
  </si>
  <si>
    <t xml:space="preserve">1) ธุรกิจมีการพัฒนากระบวนการปฏิบัติงานให้ดีขึ้นอย่างต่อเนื่อง </t>
  </si>
  <si>
    <t>บริษัท ธรรมาภิบาล จำกัด</t>
  </si>
  <si>
    <t>ชื่อผู้ตรวจประเมิน 1</t>
  </si>
  <si>
    <t>ชื่อผู้ตรวจประเมิน 2</t>
  </si>
  <si>
    <t>วันที่ตรวจประเมิน</t>
  </si>
  <si>
    <t xml:space="preserve">   1.1 ตัวชี้วัดหลัก (การถือปฏิบัติที่เคร่งครัดตามกฎหมายและข้อบังคับต่าง ๆ) (15 คะแนน)</t>
  </si>
  <si>
    <t>5) ธุรกิจมีการปฏิบัติตามกฎหมายเฉพาะในแต่ละประเภทธุรกิจ</t>
  </si>
  <si>
    <t>* ธุรกิจการเกษตร พิจารณาจากใบอนุญาตเฉพาะ เช่น กฎหมายรับรองพันธุ์พืช และอื่น ๆ</t>
  </si>
  <si>
    <t>* ธุรกิจรับทำบัญชี / ตรวจสอบบัญชี ต้องจดทะเบียนต่อสภาวิชาชีพบัญชี</t>
  </si>
  <si>
    <t xml:space="preserve">     ใบเอกสารการรายงานผลการปฏิบัติตามกฎหมายการจ้างงานคนพิการ (ปีล่าสุด) 
(ระบุมาตราที่ปฏิบัติ มาตรา 33, 34, 35 พร้อมเอกสาร)</t>
  </si>
  <si>
    <r>
      <t xml:space="preserve">     </t>
    </r>
    <r>
      <rPr>
        <sz val="16"/>
        <color rgb="FF000000"/>
        <rFont val="TH SarabunPSK"/>
        <family val="2"/>
      </rPr>
      <t xml:space="preserve">จัดทำนโยบายและแนวปฏิบัติด้านการต่อต้านการทุจริตคอร์รัปชันที่ชัดเจน </t>
    </r>
  </si>
  <si>
    <r>
      <t xml:space="preserve">     </t>
    </r>
    <r>
      <rPr>
        <sz val="16"/>
        <color rgb="FF000000"/>
        <rFont val="TH SarabunPSK"/>
        <family val="2"/>
      </rPr>
      <t xml:space="preserve">สื่อสารนโยบายและให้ความรู้ด้านการต่อต้านการทุจริตคอร์รัปชันแก่คณะกรรมการ ผู้บริหาร และพนักงาน </t>
    </r>
  </si>
  <si>
    <r>
      <t xml:space="preserve">     </t>
    </r>
    <r>
      <rPr>
        <sz val="16"/>
        <color rgb="FF000000"/>
        <rFont val="TH SarabunPSK"/>
        <family val="2"/>
      </rPr>
      <t>จัดทำเป็นคู่มือแนวทางการปฏิบัติให้แก่ผู้ที่</t>
    </r>
    <r>
      <rPr>
        <sz val="16"/>
        <color theme="1"/>
        <rFont val="TH SarabunPSK"/>
        <family val="2"/>
      </rPr>
      <t>เกี่ยวข้องเพื่อให้นำไปปฏิบัติได้จริง</t>
    </r>
  </si>
  <si>
    <r>
      <t xml:space="preserve">     </t>
    </r>
    <r>
      <rPr>
        <sz val="16"/>
        <color rgb="FF000000"/>
        <rFont val="TH SarabunPSK"/>
        <family val="2"/>
      </rPr>
      <t xml:space="preserve">มีการประเมินความเสี่ยงในกิจกรรมหรือกลุ่มเสี่ยงต่อการทุจริตและคอร์รัปชัน </t>
    </r>
  </si>
  <si>
    <r>
      <t xml:space="preserve">     </t>
    </r>
    <r>
      <rPr>
        <sz val="16"/>
        <color rgb="FF000000"/>
        <rFont val="TH SarabunPSK"/>
        <family val="2"/>
      </rPr>
      <t>มีระบบควบคุมภายในและสอบทานการปฏิบัติ</t>
    </r>
    <r>
      <rPr>
        <sz val="16"/>
        <color theme="1"/>
        <rFont val="TH SarabunPSK"/>
        <family val="2"/>
      </rPr>
      <t>ตามนโยบายต่อต้านคอร์รัปชันที่ไม่มีการให้สินบนทุกรูปแบบ</t>
    </r>
  </si>
  <si>
    <r>
      <t xml:space="preserve">     </t>
    </r>
    <r>
      <rPr>
        <sz val="16"/>
        <color rgb="FF000000"/>
        <rFont val="TH SarabunPSK"/>
        <family val="2"/>
      </rPr>
      <t>พนักงานและผู้มีส่วนเกี่ยวข้อง สามารถแจ้ง</t>
    </r>
    <r>
      <rPr>
        <sz val="16"/>
        <color theme="1"/>
        <rFont val="TH SarabunPSK"/>
        <family val="2"/>
      </rPr>
      <t>เบาะแสการทุจริตคอร์รัปชัน โดยได้รับการคุ้มครอง</t>
    </r>
  </si>
  <si>
    <r>
      <rPr>
        <sz val="11"/>
        <color theme="1"/>
        <rFont val="Calibri"/>
        <family val="2"/>
        <charset val="222"/>
        <scheme val="minor"/>
      </rPr>
      <t xml:space="preserve">     </t>
    </r>
    <r>
      <rPr>
        <sz val="16"/>
        <color theme="1"/>
        <rFont val="TH SarabunPSK"/>
        <family val="2"/>
      </rPr>
      <t xml:space="preserve">ผลการตรวจสอบจากกรมพัฒนาธุรกิจการค้า                                                     </t>
    </r>
  </si>
  <si>
    <t xml:space="preserve">    (หากส่งเลยกำหนดจะไม่ได้คะแนนในปีนั้น)</t>
  </si>
  <si>
    <r>
      <t xml:space="preserve">     หลักฐานการยื่นแบบแสดงรายการภาษีเงินได้นิติบุคคล (ภ.ง.ด.50) ย้อนหลัง 3 ปี          </t>
    </r>
    <r>
      <rPr>
        <b/>
        <sz val="16"/>
        <color theme="1"/>
        <rFont val="TH SarabunPSK"/>
        <family val="2"/>
      </rPr>
      <t xml:space="preserve"> </t>
    </r>
  </si>
  <si>
    <t>คะแนนดิบที่ได้</t>
  </si>
  <si>
    <t>คะแนนจริงที่ได้</t>
  </si>
  <si>
    <t xml:space="preserve">ตัวชี้วัดหลัก </t>
  </si>
  <si>
    <t>ตัวชี้วัดหลัก (ถ่วงน้ำหนักแล้ว)</t>
  </si>
  <si>
    <t>คิดเป็นร้อยละ</t>
  </si>
  <si>
    <t>- ธุรกิจมีการอบรม หรือเผยแพร่ข้อกฎหมายที่เกี่ยวข้องกับธุรกิจให้แก่พนักงานและผู้มีส่วนได้ส่วนเสีย</t>
  </si>
  <si>
    <t>- ธุรกิจมีมาตรการป้องกันไม่ให้มีการทำสิ่งผิดกฎหมาย เช่น การไม่ใช้โปรแกรมละเมิดลิขสิทธิ์ การมีข้อห้ามพนักงานเล่นการพนันในสถานประกอบการ เป็นต้น รวมทั้งมีบทกำหนดโทษเมื่อพบการกระทำผิดกฎหมาย</t>
  </si>
  <si>
    <t xml:space="preserve">     จัดอบรมความรู้ด้านความปลอดภัยในการใช้เส้นทางจราจร</t>
  </si>
  <si>
    <t xml:space="preserve">     ข้อกำหนดเกี่ยวกับการบรรทุกสินค้าตามระเบียบการใช้เส้นทางของกรมการขนส่งทางบก </t>
  </si>
  <si>
    <t xml:space="preserve">     การจัดอบรม หรือการเผยแพร่สื่อสิ่งพิมพ์ในช่องทางต่าง ๆ </t>
  </si>
  <si>
    <t>ตัวชี้วัดรอง</t>
  </si>
  <si>
    <t>ตัวชี้วัดรอง (ถ่วงน้ำหนักแล้ว)</t>
  </si>
  <si>
    <t xml:space="preserve">     ประกาศ / คำสั่ง / มาตรการต่าง ๆ ที่ยึดหลักคุณธรรมในการดำเนินธุรกิจ</t>
  </si>
  <si>
    <t xml:space="preserve">     จรรยาบรรณธุรกิจที่เน้นหลักคุณธรรม</t>
  </si>
  <si>
    <t xml:space="preserve">     กิจกรรมส่งเสริมคุณธรรมพนักงาน </t>
  </si>
  <si>
    <t xml:space="preserve">     บอร์ดประชาสัมพันธ์ ประกาศความดี หรือรางวัลพนักงานดีเด่น</t>
  </si>
  <si>
    <t xml:space="preserve">     หลักเกณฑ์การจ่ายค่าตอบแทนให้พนักงาน</t>
  </si>
  <si>
    <t xml:space="preserve">     การจัดอบรมให้ความรู้กับพนักงาน เพื่อให้ตระหนักถึงความสำคัญและประโยชน์ของการออม</t>
  </si>
  <si>
    <t xml:space="preserve">     จัดตั้งกองทุนสำรองเลี้ยงชีพให้กับพนักงาน / ประกันชีวิตพนักงานรายคน / ประกันชีวิตกลุ่ม </t>
  </si>
  <si>
    <t xml:space="preserve">     ประกาศกำหนดเวลาทำงาน สถานที่ปฏิบัติบาน หรือวิธีปฏิบัติงานในสถานการณ์ที่ไม่ปกติ</t>
  </si>
  <si>
    <t xml:space="preserve">     จัดทำคู่มือการปฏิบัติงานที่ระบุความซื่อสัตย์สุจริตต่อหน้าที่งาน </t>
  </si>
  <si>
    <t xml:space="preserve">     จัดทำสัญญาข้อตกลงต่อคู่ค้าที่เป็นลายลักษณ์อักษร</t>
  </si>
  <si>
    <t xml:space="preserve">     สัญญาการค้ำประกันและการคืนหลักทรัพย์เมื่อพ้นจากตำแหน่ง</t>
  </si>
  <si>
    <t xml:space="preserve">     โครงสร้างการบริหารองค์กร / ใบอธิบายลักษณะงาน (Job description)</t>
  </si>
  <si>
    <t xml:space="preserve">     กำหนดผู้รับผิดชอบการตรวจสอบงานภายในองค์กร</t>
  </si>
  <si>
    <t xml:space="preserve">     มีการตรวจสอบการจัดซื้อจัดจ้าง</t>
  </si>
  <si>
    <t xml:space="preserve">     สัญญาข้อตกลงรักษาความลับของลูกค้า/คู่ค้า</t>
  </si>
  <si>
    <t xml:space="preserve">     สัญญาตามกฎหมายคุ้มครองข้อมูลส่วนบุคคล</t>
  </si>
  <si>
    <t xml:space="preserve">     จัดทำคู่มือการป้องกันความขัดแย้งทางผลประโยชน์ (Conflict Interest) </t>
  </si>
  <si>
    <t xml:space="preserve">     มีการรับแจ้งเบาะแส (Whistle Blowing) ผ่านทางฝ่ายตรวจสอบหรือสายตรงผู้บริหาร</t>
  </si>
  <si>
    <t xml:space="preserve">     หลักฐาน / รายงานการตรวจสอบจากบุคคล หรือหน่วยงานภายนอก</t>
  </si>
  <si>
    <t xml:space="preserve">     จรรยาบรรณธุรกิจ</t>
  </si>
  <si>
    <t xml:space="preserve">     รายงานผลประกอบการของธุรกิจ / รายงานประจำปี</t>
  </si>
  <si>
    <t xml:space="preserve">     หลักฐานและวิธีการประเมินผลการปฏิบัติงาน</t>
  </si>
  <si>
    <t xml:space="preserve">     ช่องทางการรับฟังข้อร้องเรียนการประเมินผลจากพนักงาน</t>
  </si>
  <si>
    <t xml:space="preserve">     เว็บลิงค์ของธุรกิจ / QR Code ที่ใช้แสดงความคิดเห็น</t>
  </si>
  <si>
    <t xml:space="preserve">     รายงานการประชุมคณะกรรมการร่วมเสนอความคิดเห็น</t>
  </si>
  <si>
    <t xml:space="preserve">     แบบสำรวจความพึงพอใจของลูกค้า/คู่ค้า</t>
  </si>
  <si>
    <t xml:space="preserve">     ช่องทางการรับฟังข้อคิดเห็นจากลูกค้า/คู่ค้า</t>
  </si>
  <si>
    <t xml:space="preserve">     รายงานผลการปรับปรุงแก้ไขการทำงานที่ตอบสนองความต้องการของลูกค้า/คู่ค้า</t>
  </si>
  <si>
    <t xml:space="preserve">     แบบประเมิน 360 องศา หรือ 2 ทาง (2 ways)</t>
  </si>
  <si>
    <t xml:space="preserve">     ข้อมูลการประเมินผลการปฏิบัติงาน</t>
  </si>
  <si>
    <t xml:space="preserve">     บันทึกการประชุม / เอกสารข้อมูล / ประกาศ</t>
  </si>
  <si>
    <t xml:space="preserve">     ช่องทางการสื่อสารที่เข้าถึงง่าย เช่น สื่อสารข้อมูลผ่านเว็บลิงค์</t>
  </si>
  <si>
    <t xml:space="preserve">     ช่องทางรับฟังข้อเสนอแนะ</t>
  </si>
  <si>
    <t xml:space="preserve">     นำข้อเสนอแนะไปปรับปรุงพัฒนา</t>
  </si>
  <si>
    <t xml:space="preserve">     ตัวอย่างแผนงานหรือผลงานที่นำข้อเสนอแนะมาปรับปรุง</t>
  </si>
  <si>
    <t xml:space="preserve">     กำหนดการประชุมพบปะผู้บริหารระดับสูง (Town Hall) </t>
  </si>
  <si>
    <t xml:space="preserve">     แผนนโยบายด้านสิ่งแวดล้อม</t>
  </si>
  <si>
    <t xml:space="preserve">     ผังโครงสร้างองค์กร / ผู้รับผิดชอบ / แผนการปฏิบัติ</t>
  </si>
  <si>
    <t xml:space="preserve">     สื่อสารนโยบายต่อพนักงานและผู้เกี่ยวข้อง</t>
  </si>
  <si>
    <t xml:space="preserve">     แผนงานตรวจสอบผลกระทบด้านสภาพแวดล้อม</t>
  </si>
  <si>
    <t xml:space="preserve">     การคัดเลือกพนักงานจากคนในท้องถิ่น</t>
  </si>
  <si>
    <t xml:space="preserve">     อุปกรณ์ด้านความปลอดภัยเฉพาะ (หมวก ถุงมือ หน้ากากกันฝุ่น/กลิ่น ฯลฯ)</t>
  </si>
  <si>
    <t xml:space="preserve">     สถิติการลดอุบัติเหตุระหว่างทำงาน</t>
  </si>
  <si>
    <t xml:space="preserve">     กำหนดผู้รับผิดชอบด้านความปลอดภัย / เจ้าหน้าที่ จป.</t>
  </si>
  <si>
    <t xml:space="preserve">     แผนการฝึกอบรมด้านความปลอดภัย / รายงานผลการฝึกอบรม</t>
  </si>
  <si>
    <t xml:space="preserve">     สภาพแวดล้อมในการทำงานมีสุขอนามัย</t>
  </si>
  <si>
    <t xml:space="preserve">     คู่มือการใช้สินค้า/บริการ</t>
  </si>
  <si>
    <t xml:space="preserve">     หลักเกณฑ์และระยะเวลาการรับประกันสินค้า/บริการ</t>
  </si>
  <si>
    <t xml:space="preserve">     ศูนย์บริการให้ข้อมูลสินค้า /call center</t>
  </si>
  <si>
    <t xml:space="preserve">     แจ้งข่าวสารผ่านเว็บไซต์ / สื่อโซเชียลมีเดียให้แก่ลูกค้า</t>
  </si>
  <si>
    <t xml:space="preserve">     กำหนดระยะเวลาการจัดการเรื่องร้องเรียนที่ชัดเจน</t>
  </si>
  <si>
    <t xml:space="preserve">     มีระบบการรับข้อร้องเรียนของลูกค้า/คู่ค้า ช่องทางการรับข้อร้องเรียน</t>
  </si>
  <si>
    <t xml:space="preserve">     มีการรายงานผลการแก้ไขปัญหาจากข้อร้องเรียน</t>
  </si>
  <si>
    <t xml:space="preserve">     มีการอบรมหรือมีแนวทางการปฏิบัติต่อลูกค้า/คู่ค้าให้แก่พนักงาน เพื่อไม่ให้เกิดข้อร้องเรียนซ้ำ</t>
  </si>
  <si>
    <t xml:space="preserve">     แผนการพัฒนาและฝึกอบรมบุคลากรภายใน/ภายนอก / บันทึกผลการฝึกอบรม</t>
  </si>
  <si>
    <t xml:space="preserve">     มีระบบการสอนงานแบบ on the job training ที่ชัดเจน</t>
  </si>
  <si>
    <t xml:space="preserve">     พนักงานมีโอกาสได้พัฒนาตนเองให้ก้าวหน้า ในสายงานอาชีพอย่างเป็นรูปธรรม</t>
  </si>
  <si>
    <t xml:space="preserve">     ข้อมูลรายงานประจำปี ผลประกอบการรายปี  </t>
  </si>
  <si>
    <t xml:space="preserve">     เว็บลิงค์ / ตัวอย่างสื่อโฆษณาผ่านแพลตฟอร์ม /สื่อโซเชียลมีเดีย</t>
  </si>
  <si>
    <t xml:space="preserve">     มาตรการและกระบวนการปฏิบัติงานอย่างเป็นระบบ</t>
  </si>
  <si>
    <t xml:space="preserve">     ประกาศ / แนวทางปฏิบัติผ่านช่องทางสื่อสารต่าง ๆ ไปยังพนักงาน</t>
  </si>
  <si>
    <t xml:space="preserve">     แผนการรณรงค์ ประชาสัมพันธ์การประหยัดพลังงาน</t>
  </si>
  <si>
    <t xml:space="preserve">     ตัวอย่างกระบวนการที่พัฒนาขึ้นโดยใช้เทคโนโลยีดิจิตอลที่ช่วยประหยัดต้นทุน</t>
  </si>
  <si>
    <t xml:space="preserve">     ตัวอย่างการปรับปรุงขั้นตอนการทำงานที่รวดเร็วขึ้น</t>
  </si>
  <si>
    <t xml:space="preserve">     ตัวอย่างผลงานการพัฒนาคุณภาพสินค้าและบริการ</t>
  </si>
  <si>
    <t xml:space="preserve">     ผลการพิจารณาข้อร้องเรียนการประเมินผลจากผู้บริหาร</t>
  </si>
  <si>
    <t xml:space="preserve">     ส่งเสริมการใช้วัตถุดิบที่ผลิตโดยผู้ประกอบการ หรือชุมชนในท้องถิ่นเป็นลำดับต้น ๆ</t>
  </si>
  <si>
    <t xml:space="preserve">     มีระบบรับเปลี่ยน-คืนสินค้าจากผู้ใช้สินค้าและผู้รับบริการในช่วงรับประกันสินค้า/บริการ</t>
  </si>
  <si>
    <t xml:space="preserve">     ตัวอย่างปัญหางานที่ได้รับการแก้ไขเป็นผลสำเร็จ</t>
  </si>
  <si>
    <t xml:space="preserve">   6.2 ตัวชี้วัดรอง (หลักความคุ้มค่า) (5 คะแนน)</t>
  </si>
  <si>
    <t xml:space="preserve">   3.2 ตัวชี้วัดรอง (หลักความโปร่งใส) (5 คะแนน)</t>
  </si>
  <si>
    <t xml:space="preserve">   4.2 ตัวชี้วัดรอง (หลักการมีส่วนร่วม) (5 คะแนน)</t>
  </si>
  <si>
    <t xml:space="preserve">     แผนงานประจำปี / รายงานการประชุมคณะกรรมการ/ผู้เกี่ยวข้อง</t>
  </si>
  <si>
    <t xml:space="preserve">   4.1 ตัวชี้วัดหลัก (การใส่ใจให้ผู้มีส่วนได้ส่วนเสียมีส่วนร่วมในกิจกรรมต่าง ๆ) (10 คะแนน)</t>
  </si>
  <si>
    <t>ไม่ผ่าน</t>
  </si>
  <si>
    <t>ผ่าน</t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</si>
  <si>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หลักนิติธรรม</t>
    </r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</si>
  <si>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หลักคุณธรรม</t>
    </r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</si>
  <si>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หลักความโปร่งใส</t>
    </r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</si>
  <si>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หลักการมีส่วนร่วม</t>
    </r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</si>
  <si>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หลักความรับผิดชอบ</t>
    </r>
  </si>
  <si>
    <r>
      <rPr>
        <b/>
        <sz val="18"/>
        <color theme="1"/>
        <rFont val="TH SarabunPSK"/>
        <family val="2"/>
      </rPr>
      <t xml:space="preserve">    </t>
    </r>
    <r>
      <rPr>
        <b/>
        <u/>
        <sz val="18"/>
        <color theme="1"/>
        <rFont val="TH SarabunPSK"/>
        <family val="2"/>
      </rPr>
      <t>หลักความคุ้มค่า</t>
    </r>
  </si>
  <si>
    <t>1) ธุรกิจมีการยื่นงบการเงินต่อกรมพัฒนาธุรกิจการค้าภายใน
ระยะเวลาที่กฎหมายกำหนด</t>
  </si>
  <si>
    <t>- ธุรกิจมีการยื่นงบการเงินต่อกรมพัฒนาธุรกิจการค้าภายใน
ระยะเวลาที่กฎหมายกำหนด (ตรวจสอบย้อนหลัง 3 ปี)</t>
  </si>
  <si>
    <t>- ธุรกิจมีการปฏิบัติตามกฎหมาย ว่าด้วยประกันสังคม
และกองทุนเงินทดแทน</t>
  </si>
  <si>
    <t>3) ธุรกิจมีการปฏิบัติตามกฎหมาย ว่าด้วยประกันสังคม
และกองทุนเงินทดแทน</t>
  </si>
  <si>
    <t xml:space="preserve">     หลักฐานการจ่ายเงินกองทุนประกันสังคมและกองทุนเงินทดแทนต่อเนื่องในช่วง 1 ปี 
ที่เป็นปัจจุบัน</t>
  </si>
  <si>
    <t xml:space="preserve">     หลักฐานการจดทะเบียนและใบอนุญาต เช่น ใบอนุญาตประกอบกิจการโรงงาน (รง.4) / 
ใบอนุญาตผลิตอาหารที่ไม่หมดอายุ เป็นต้น</t>
  </si>
  <si>
    <t>* ธุรกิจอุตสาหกรรมหรือการผลิต พิจารณาจากทะเบียนกฎหมายที่เกี่ยวข้องและงานที่ธุรกิจ
ต้องส่งในเวลาที่กำหนด</t>
  </si>
  <si>
    <t xml:space="preserve">* ธุรกิจบริการ พิจารณาจากใบอนุญาต เช่น ใบอนุญาตประกอบกิจการโรงแรม / สปา / ทัวร์ / 
ก่อสร้าง / รับติดตั้งวางระบบ / การแพทย์ / ขนส่ง และอื่น ๆ เป็นต้น  </t>
  </si>
  <si>
    <t xml:space="preserve">* ผู้ประกอบพาณิชยกิจ ต้องจดทะเบียนพาณิชย์ ตามประกาศกระทรวงพาณิชย์ เรื่อง 
ให้ผู้ประกอบพาณิชยกิจต้องจดทะเบียนพาณิชย์ (ฉบับที่ 11) พ.ศ. 2553 มาตรา 5   </t>
  </si>
  <si>
    <t>6) ธุรกิจมีมาตรการควบคุมเกี่ยวกับการต่อต้านการทุจริต
คอร์รัปชันหรือประพฤติมิชอบของเจ้าหน้าที่ และต่อต้าน
การให้สินบนเพื่อผลประโยชน์ทางธุรกิจ</t>
  </si>
  <si>
    <t xml:space="preserve">- มีมาตรการควบคุมการต่อต้านการทุจริตคอร์รัปชัน
หรือประพฤติมิชอบของเจ้าหน้าที่ และต่อต้านการให้สินบน
เพื่อให้พนักงานปฏิบัติอย่างเคร่งครัด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</si>
  <si>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ผู้บริหารตระหนักและรับรู้ถึงความสำคัญในการดำเนินธุรกิจ
ให้เป็นไปตามกฎหมายป้องกันปราบปรามการทุจริต</t>
  </si>
  <si>
    <t>1) ธุรกิจมีการเผยแพร่ข้อกฎหมายที่เกี่ยวข้องกับธุรกิจ
อย่างสม่ำเสมอ</t>
  </si>
  <si>
    <t>2) ธุรกิจมีมาตรการป้องกันไม่ให้มีการทำสิ่งผิดกฎหมาย
ภายในองค์กร</t>
  </si>
  <si>
    <t>3) ธุรกิจมีกฎระเบียบต่าง ๆ ขององค์กรที่กำหนดให้พนักงาน
ปฏิบัติโดยไม่ขัดต่อกฎหมาย</t>
  </si>
  <si>
    <t>- ธุรกิจมีข้อกำหนดเกี่ยวกับการบรรทุกสินค้าตามระเบียบ
การใช้เส้นทางของกรมการขนส่งทางบก</t>
  </si>
  <si>
    <t>- ธุรกิจให้ความรู้แก่พนักงานในการเคารพกฎระเบียบ 
และวินัยการใช้เส้นทางจราจร</t>
  </si>
  <si>
    <t xml:space="preserve">     หลักฐานการถูกตรวจสอบ หรือการรับรองจากหน่วยงานภายนอกเกี่ยวกับการใช้โปรแกรม
ที่ไม่ละเมิดลิขสิทธิ์</t>
  </si>
  <si>
    <t xml:space="preserve">     นโยบาย หรือ มาตรการป้องกันการกระทำผิด หรือ ประกาศ ข้อกำหนด ระเบียบข้อห้าม
การกระทำสิ่งผิดกฎหมาย และบทลงโทษ</t>
  </si>
  <si>
    <t>1) ธุรกิจกำหนดนโยบายหรือจรรยาบรรณธุรกิจที่ยึด
หลักคุณธรรมในการดำเนินงานไว้อย่างชัดเจน</t>
  </si>
  <si>
    <t>2) ธุรกิจมีแผนงานและจัดกิจกรรมส่งเสริมคุณธรรม
ของพนักงานที่เป็นรูปธรรม</t>
  </si>
  <si>
    <t>3) ธุรกิจมีการกำหนดหลักเกณฑ์การจ่ายค่าตอบแทน
ให้แก่พนักงานอย่างเป็นธรรม</t>
  </si>
  <si>
    <t>4) ธุรกิจมีการคุ้มครองสิทธิและเสรีภาพของพนักงาน
และผู้มีส่วนได้ส่วนเสียทุกฝ่าย</t>
  </si>
  <si>
    <t>5) ธุรกิจกำหนดนโยบายและแนวปฏิบัติเกี่ยวกับสวัสดิการ
พนักงานอย่างชัดเจน</t>
  </si>
  <si>
    <t>6) ธุรกิจมีวิธีการปฏิบัติกับพนักงานภายใต้สถานการณ์
ที่ไม่เป็นปกติอย่างเป็นธรรมและไม่ขัดต่อกฎหมาย</t>
  </si>
  <si>
    <t>7) ธุรกิจพิจารณาคู่ค้าด้านการเคารพต่อสิทธิมนุษยชนและความ
รับผิดชอบต่อสังคม/สิ่งแวดล้อม ที่มีการปฏิบัติอย่างเป็นธรรม</t>
  </si>
  <si>
    <t>- ธุรกิจมีการส่งเสริมคุณธรรมของพนักงานโดยการจัดกิจกรรม
ยกย่อง ชมเชย และเผยแพร่คุณความดีของพนักงาน
ที่ประพฤติตนเป็นแบบอย่างที่ดีและมีคุณธรรม</t>
  </si>
  <si>
    <t>- ธุรกิจมีการกำหนดเกณฑ์พิจารณาค่าตอบแทนด้วยความ
เป็นธรรม สอดคล้องกับผลประเมินการปฏิบัติงานของพนักงาน</t>
  </si>
  <si>
    <t>- ธุรกิจมีการให้ความรู้กับพนักงานที่เน้นการตระหนัก
ถึงความสำคัญและประโยชน์ของการออม</t>
  </si>
  <si>
    <t>- ธุรกิจมีการปฏิบัติกับพนักงานภายใต้สถานการณ์ที่ไม่ปกติ
อย่างเป็นธรรมและไม่ขัดต่อกฎหมาย เช่น การปรับเปลี่ยน
เวลาทำงาน การทำงานที่บ้าน (Work from home) เป็นต้น</t>
  </si>
  <si>
    <t>- ธุรกิจกำหนดหลักเกณฑ์พิจารณาคู่ค้าด้านการเคารพ
ต่อสิทธิมนุษยชนและความรับผิดชอบต่อสังคม/สิ่งแวดล้อม</t>
  </si>
  <si>
    <t xml:space="preserve">     ข้อกำหนดการคุ้มครองสิทธิและเสรีภาพพนักงาน หรือตัวอย่างสัญญาจ้าง / ประกาศ / 
คำสั่ง / กฎระเบียบของพนักงาน</t>
  </si>
  <si>
    <t xml:space="preserve">     บันทึกการประชุมหรือหลักฐานที่แสดงถึงนโยบายและแนวปฏิบัติเกี่ยวกับสวัสดิการ
แก่พนักงานอย่างชัดเจน</t>
  </si>
  <si>
    <t xml:space="preserve">     เกณฑ์พิจารณาคู่ค้าที่มีการเคารพต่อสิทธิมนุษยชนในการจ้างแรงงาน และความรับผิดชอบ
ต่อสังคม/สิ่งแวดล้อม</t>
  </si>
  <si>
    <t xml:space="preserve">1) ธุรกิจมีแนวปฏิบัติในการส่งเสริมความรู้ด้านคุณธรรม 
จริยธรรมให้แก่พนักงาน ลูกค้า/คู่ค้า </t>
  </si>
  <si>
    <t xml:space="preserve">2) ผู้บริหารสูงสุดประกาศระเบียบปฏิบัติต่อพนักงาน
และผู้มีส่วนได้ส่วนเสียของธุรกิจอย่างเป็นธรรม </t>
  </si>
  <si>
    <t>3) ธุรกิจมีการจัดทำสัญญาข้อตกลงและแนวปฏิบัติต่อคู่ค้า
อย่างเป็นธรรม</t>
  </si>
  <si>
    <t>4) ธุรกิจปฏิบัติอย่างเป็นธรรม กรณีการให้ค้ำประกัน
การเข้าทำงานของพนักงาน</t>
  </si>
  <si>
    <t xml:space="preserve">- ธุรกิจมีการจัดอบรมความรู้ด้านคุณธรรม จริยธรรม
ให้แก่พนักงาน ลูกค้า/คู่ค้า และ/หรือมีการทดสอบความรู้
ตามเกณฑ์ที่กำหนด </t>
  </si>
  <si>
    <t xml:space="preserve">- ผู้บริหารสูงสุดกำหนดระเบียบปฏิบัติของพนักงาน
และผู้มีส่วนได้ส่วนเสียของธุรกิจอย่างเป็นธรรม และสื่อสาร
ให้เกิดความเข้าใจนำไปยึดถือปฏิบัติอย่างชัดเจน                                                                                                                           </t>
  </si>
  <si>
    <t>- ธุรกิจมีการกำหนดข้อตกลงในสัญญาและกฎเกณฑ์ในการ
ปฏิบัติต่อคู่ค้าอย่างเป็นธรรม</t>
  </si>
  <si>
    <t xml:space="preserve">     มีการจัดอบรมความรู้ด้านคุณธรรม จริยธรรมให้แก่พนักงาน ลูกค้า/คู่ค้า 
และ/หรือมีการทดสอบความรู้ตามเกณฑ์ที่กำหนด</t>
  </si>
  <si>
    <t xml:space="preserve">     ช่องทางการสื่อสารให้พนักงานและผู้มีส่วนได้ส่วนเสียของธุรกิจได้เข้าใจและยึดถือปฏิบัติ
อย่างชัดเจน</t>
  </si>
  <si>
    <t xml:space="preserve">     การปฏิบัติต่อคู่ค้าอย่างเป็นธรรม เช่น เงื่อนไข ตามสัญญาข้อตกลง งวดชำระเงิน 
การตรวจรับ-ส่งคืนสินค้า</t>
  </si>
  <si>
    <t xml:space="preserve">    ประกาศตำแหน่งงานที่ต้องให้มีการค้ำประกันมูลค่าและประเภทของบุคคลหรือหลักทรัพย์
ที่ใช้ค้ำประกัน รวมถึงระยะเวลาการคืนหลักทรัพย์เมื่อพ้นจากตำแหน่ง</t>
  </si>
  <si>
    <t>1) ธุรกิจกำหนดนโยบายเปิดเผยข้อมูลที่เป็นประโยชน์ให้แก่
ผู้มีส่วนได้ส่วนเสียโดยสามารถตรวจสอบผ่านช่องทาง
ให้เป็นที่ยอมรับจากทุกฝ่ายอย่างสม่ำเสมอ</t>
  </si>
  <si>
    <t>2) ธุรกิจมีโครงสร้างการบริหารองค์กรที่แบ่งแยกอำนาจชัดเจน มีหน่วยงานตรวจสอบภายในหรือมีระบบการสอบทานภายใน
องค์กร</t>
  </si>
  <si>
    <t xml:space="preserve">3) ธุรกิจมีการพิจารณาคัดเลือกคู่ค้าอย่างโปร่งใส
และตรวจสอบได้ </t>
  </si>
  <si>
    <t>4) ธุรกิจมีนโยบายรักษาความลับของลูกค้า/คู่ค้า
และให้ความคุ้มครองข้อมูลส่วนบุคคล</t>
  </si>
  <si>
    <t>5) ธุรกิจมีนโยบายป้องกันความขัดแย้งทางผลประโยชน์ 
(Conflict Interest) ของพนักงานและผู้มีส่วนได้ส่วนเสีย</t>
  </si>
  <si>
    <t>6) ธุรกิจมีระบบการกำกับ ติดตาม และตรวจสอบการทำงาน
จากหน่วยงานภายนอกธุรกิจ</t>
  </si>
  <si>
    <t xml:space="preserve">- ธุรกิจมีโยบายเปิดเผยข้อมูลแผนงานเป้าหมายของธุรกิจ
ที่เป็นลายลักษณ์อักษรอย่างชัดเจน
                                                                                                                                                                                                                                                      </t>
  </si>
  <si>
    <t>- โครงสร้างการบริหารองค์กรมีการแบ่งแยกอำนาจหน้าที่
ชัดเจน กำหนดบุคคลรับผิดชอบในแต่ละส่วนงาน และมีการ
ตรวจสอบงานซึ่งกันและกัน</t>
  </si>
  <si>
    <t xml:space="preserve">- ธุรกิจดำเนินการจัดซื้อจัดจ้างอย่างซื่อสัตย์สุจริตต่อคู่ค้า
และผู้เกี่ยวข้อง
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</si>
  <si>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ธุรกิจมีการทำสัญญารักษาความลับของลูกค้า/คู่ค้า 
และจัดลำดับชั้นความลับของข้อมูล เพื่อให้ความคุ้มครอง
ข้อมูลส่วนบุคคล</t>
  </si>
  <si>
    <t xml:space="preserve">     ช่องทางการสื่อสารให้พนักงาน/ผู้มีส่วนได้ส่วนเสียเข้าถึงข้อมูลได้อย่างต่อเนื่อง
และเป็นปัจจุบัน</t>
  </si>
  <si>
    <t xml:space="preserve">     ระเบียบหรือแนวปฏิบัติในการจัดซื้อจัดจ้างที่โปร่งใส ตรวจสอบได้ เช่น กำหนดคุณสมบัติ
ของคู่ค้า การคัดเลือกคู่ค้าอย่างต่ำ 3 ราย เพื่อพิจารณาจัดซื้อจัดจ้าง</t>
  </si>
  <si>
    <t>1) ธุรกิจมีการจัดอบรมความรู้ด้านมาตรฐานความโปร่งใส
ของธุรกิจและความรู้ด้านสิทธิประโยชน์ของพนักงาน</t>
  </si>
  <si>
    <t>2) ธุรกิจมีการเปิดเผยข้อมูลอย่างมีจรรยาบรรณ รายงานผล
การปฏิบัติงาน โดยไม่ปกปิด บิดเบือนข้อมูล</t>
  </si>
  <si>
    <t>3) ธุรกิจมีระบบการประเมินผลการทำงานที่ชัดเจน ยุติธรรม 
โปร่งใส</t>
  </si>
  <si>
    <t>4) ผู้บริหารให้สิทธิ์แก่พนักงานแจ้งข้อร้องเรียนเกี่ยวกับ
การประเมินผลการปฏิบัติงานของตนเอง</t>
  </si>
  <si>
    <t>- ธุรกิจมีการฝึกอบรมให้ความรู้กับพนักงานเรื่องมาตรฐาน
ด้านความโปร่งใสของธุรกิจ</t>
  </si>
  <si>
    <t xml:space="preserve">- ธุรกิจมีการให้ความรู้เรื่องสิทธิประโยชน์ของพนักงาน
ที่ควรได้รับตามกฎหมายต่าง ๆ </t>
  </si>
  <si>
    <t>- ธุรกิจมีช่องทางให้พนักงานสามารถร้องเรียน หรือตรวจสอบ
ผลจากผลประเมินการปฏิบัติงานของตนเองได้</t>
  </si>
  <si>
    <t xml:space="preserve">     คู่มือพนักงานหรือคู่มือการปฏิบัติงานที่ระบุสิทธิประโยชน์ของพนักงาน 
เช่น กฎหมายคุ้มครอง แรงงาน กฎหมายประกันสังคม สิทธิประโยชน์อื่นเพิ่มเติม เป็นต้น</t>
  </si>
  <si>
    <t xml:space="preserve">     การเผยแพร่ความรู้เกี่ยวกับคู่มือพนักงานหรือคู่มือการปฏิบัติงาน เช่น การอบรม 
สื่ออิเล็กทรอนิกส์ เป็นต้น</t>
  </si>
  <si>
    <t>1) ธุรกิจมีการสนับสนุนให้ผู้มีส่วนได้ส่วนเสีย ได้รับโอกาส
ในการเสนอแนะความคิดเห็นที่เป็นประโยชน์ต่อส่วนรวม</t>
  </si>
  <si>
    <t>2) ธุรกิจมีการรวบรวมปัญหา/ข้อคิดเห็นที่ได้จากลูกค้า/คู่ค้า 
เพื่อปรับปรุงแก้ไขให้สามารถตอบสนองได้ตรงกับความต้องการ
ของลูกค้า/คู่ค้า</t>
  </si>
  <si>
    <t>3) ธุรกิจมีการประเมินผลการปฏิบัติงานของพนักงาน
และชี้แจงพนักงานถึงข้อดีและข้อควรแก้ไขจากการประเมินผล
การปฏิบัติงาน</t>
  </si>
  <si>
    <t>4) พนักงานมีส่วนร่วมรับรู้สถานการณ์และปัญหาภายใน
ของธุรกิจ</t>
  </si>
  <si>
    <t>5) พนักงานมีส่วนร่วมในการนำเสนอข้อคิดเห็น/แลกเปลี่ยน
ความรู้ ในการจัดทำแผนงานเพื่อพัฒนากระบวนการทำงาน
ให้เกิดประสิทธิภาพ</t>
  </si>
  <si>
    <t>- ธุรกิจมีช่องทางและวิธีการรวบรวมปัญหา/ข้อคิดเห็นที่ได้
จากลูกค้า/คู่ค้า เพื่อนำไปใช้ปรับปรุงแก้ไขการทำงาน
ให้ตอบสนองความต้องการของลูกค้า/คู่ค้า</t>
  </si>
  <si>
    <t>- ธุรกิจมีการสื่อสารข้อมูลภายในองค์กรให้แก่พนักงาน
ที่มีประสิทธิภาพ เพื่อให้รับรู้ปัญหาของธุรกิจและปรับตัว
ได้ทันต่อสถานการณ์</t>
  </si>
  <si>
    <t>- ธุรกิจเปิดโอกาสให้พนักงานมีส่วนร่วมเสนอข้อคิดเห็น/
แลกเปลี่ยนความรู้ วางแผนการดำเนินงาน เพื่อพัฒนา
กระบวนการทำงานให้เกิดประสิทธิภาพ</t>
  </si>
  <si>
    <t>1) การจัดประชุมผู้บริหารระดับสูงพบปะพูดคุยกับพนักงาน 
(Town Hall) เพื่อรับฟังข้อคิดเห็นนำไปปรับปรุงการดำเนินงาน</t>
  </si>
  <si>
    <t>2) ธุรกิจมีการติดตามผลการปรับปรุง พัฒนาการดำเนินงาน
จากการรับฟ้งความคิดเห็นของพนักงาน ลูกค้า/คู่ค้า 
และผู้มีส่วนได้ส่วนเสีย</t>
  </si>
  <si>
    <t xml:space="preserve">- ธุรกิจเปิดโอกาสให้พนักงานพบปะผู้บริหารระดับสูง
หรือพบปะหัวหน้างาน เพื่อรับฟังข้อเสนอแนะของพนักงาน
นำไปใช้ปรับปรุงการดำเนินงาน </t>
  </si>
  <si>
    <t xml:space="preserve">     การจัด Morning Talk หัวหน้างานพูดคุยกับพนักงาน เพื่อปรับกระบวนการทำงาน
ภายในให้มีการประสานงานที่ดี</t>
  </si>
  <si>
    <t xml:space="preserve">     รายงานสรุปผลการติดตามการปรับปรุงพัฒนาการดำเนินงานจากการรับฟังความคิดเห็น
ของพนักงาน ลูกค้า/คู่ค้า และผู้มีส่วนได้ส่วนเสีย</t>
  </si>
  <si>
    <t>1) ธุรกิจมีการกำหนดและสื่อสารนโยบายด้านการอนุรักษ์
สิ่งแวดล้อมและมีระบบตรวจสอบด้านผลกระทบต่อ
สภาพแวดล้อมจากการดำเนินงานทั้งภายในและภายนอกธุรกิจ</t>
  </si>
  <si>
    <t>2) ธุรกิจมีโครงการหรือกิจกรรมที่เป็นประโยชน์ด้านการอนุรักษ์
สิ่งแวดล้อมต่อชุมชน</t>
  </si>
  <si>
    <t xml:space="preserve">3) ธุรกิจให้ความสำคัญในการพิจารณาคนหรือทรัพยากร
ในท้องถิ่นมาเป็นส่วนหนึ่งในการผลิตสินค้า/บริการ </t>
  </si>
  <si>
    <t>4) ธุรกิจมีระบบการรักษาความปลอดภัยและอาชีวอนามัย
สิ่งแวดล้อมในการทำงาน</t>
  </si>
  <si>
    <t>5) ธุรกิจมีระบบการรับประกันสินค้า/บริการ และปฏิบัติตาม
เงื่อนไขข้อตกลง</t>
  </si>
  <si>
    <t>6) ธุรกิจมีระบบงานบริการหลังการขายและจัดการข้อร้องเรียน
ที่มีประสิทธิภาพ</t>
  </si>
  <si>
    <t>- ธุรกิจจัดทำแผนตรวจสอบผลกระทบด้านการรักษา
สภาพแวดล้อมภายในและภายนอกธุรกิจอย่างเป็นระบบ
และสม่ำเสมอ</t>
  </si>
  <si>
    <t>- ธุรกิจจัดการด้านระบบอาชีวอนามัยและมาตรการด้าน
ความปลอดภัยภายในสถานที่ทำงาน เพื่อเพิ่มคุณภาพชีวิตที่ดี
แก่พนักงาน รวมทั้งมีการจัดฝึกอบรมบุคลากรผู้เกี่ยวข้อง
ในการใช้เครื่องมือและอุปกรณ์ในการป้องกันอุบัติเหตุ
ในการทำงาน</t>
  </si>
  <si>
    <t>- ธุรกิจมีระบบการรับประกันสินค้าและบริการให้แก่ลูกค้า
โดยมีการจัดทำรายละเอียดสินค้า เงื่อนไขราคา วิธีการใช้
และการบำรุงรักษา เงื่อนไขการรับประกันสินค้า/บริการ</t>
  </si>
  <si>
    <t>- ธุรกิจมีหน่วยงานบริการหลังการขายหรือมีผู้รับผิดชอบ
ต่อลูกค้าโดยตรง เพื่อให้บริการข้อมูลเกี่ยวกับสินค้าที่ครบถ้วน
และการตอบสนองความต้องการของผู้ใช้สินค้าและบริการ</t>
  </si>
  <si>
    <t xml:space="preserve">     ผลการตรวจสอบผลกระทบด้านสิ่งแวดล้อมต่อชุมชน ด้านมลพิษจากน้ำเสียในกระบวน
การผลิต มลพิษทางดิน อากาศ เสียง กลิ่น เช่น การจัดการ บ่อบำบัดน้ำเสีย การคัดแยกขยะ 
ควันพิษจากสารเคมี ระดับความดังของเสียง ฯลฯ</t>
  </si>
  <si>
    <t xml:space="preserve">1) ธุรกิจมีการส่งเสริมพนักงานให้มีความรู้ ความสามารถ
ตามหน้าที่ที่รับผิดชอบ </t>
  </si>
  <si>
    <t>2) ธุรกิจมีการตรวจสอบ คัดกรองข้อมูล สื่อประชาสัมพันธ์
ก่อนเผยแพร่ให้แก่สังคม</t>
  </si>
  <si>
    <t>- ธุรกิจจัดให้มีผู้ปฏิบัติงานตรงตามความรู้ความสามารถ
ในแต่ละหน้าที่งาน รวมทั้งส่งเสริมและพัฒนาความรู้
ความสามารถของพนักงานเกี่ยวกับวิธีการ และเทคนิค
ที่จำเป็นต่อการปฏิบัติงานตามหน้าที่ที่ได้รับมอบหมาย</t>
  </si>
  <si>
    <t>- ธุรกิจมีการตรวจสอบ คัดกรองข้อมูล ข้อเท็จจริง ที่ไม่เป็น
การโฆษณาหรือไม่ปรับแต่งข้อมูลที่เป็นการโฆษณาเกินจริง
ก่อนนำไปเผยแพร่</t>
  </si>
  <si>
    <t>1) ธุรกิจมุ่งบริหารจัดการหรือมีมาตรการส่งเสริมการใช้
ทรัพยากรภายในอย่างมีประสิทธิภาพให้เกิดผลผลิต/บริการ
ที่คุ้มค่าและเกิดประโยชน์สูงสุด หรือเกิดมูลค่าเพิ่ม</t>
  </si>
  <si>
    <t xml:space="preserve">4) ธุรกิจมีการนำเทคโนโลยีดิจิตอล (Digital Transformation) 
เข้ามาพัฒนาองค์กรให้ก้าวทันการเปลี่ยนแปลง </t>
  </si>
  <si>
    <t>- ธุรกิจมีมาตรการดำเนินงานส่งเสริมการใช้ทรัพยากรหลัก 
(วัตถุดิบ ปัจจัยการผลิต ปัจจัยการดำเนินงาน เครื่องจักร/
อุปกรณ์ในการดำเนินงาน) ให้เกิดผลผลิต/บริการที่คุ้มค่า
และเกิดประโยชน์สูงสุด หรือเกิดมูลค่าเพิ่ม</t>
  </si>
  <si>
    <t xml:space="preserve">- ผู้บริหารมีการถ่ายทอดแนวทางปฏิบัติให้แก่พนักงาน
ทุกระดับ เพื่อเห็นถึงความสำคัญในการประหยัดใช้ทรัพยากร
ให้เกิดประโยชน์สูงสุด หรือเกิดมูลค่าเพิ่มขึ้น
</t>
  </si>
  <si>
    <t>- ธุรกิจมีมาตรการจัดการความเสี่ยงในการดำเนินธุรกิจ
อย่างเป็นรูปธรรม</t>
  </si>
  <si>
    <t>- ธุรกิจมีแผนการบริหารจัดการความเสี่ยงรองรับสถานการณ์
ฉุกเฉิน โดยการประเมินความเสี่ยงที่เกี่ยวข้องกับธุรกิจ
ให้เหมาะสมกับสภาพการดำเนินงานอย่างเพียงพอ</t>
  </si>
  <si>
    <t>- ธุรกิจมีการพัฒนาโปรแกรมซอฟต์แวร์ หรือแพลตฟอร์ม
เพื่อสนองตอบความต้องการของผู้บริโภคที่รวดเร็ว
และประหยัดต้นทุนค่าใช้จ่าย</t>
  </si>
  <si>
    <t xml:space="preserve">     มาตรการหมุนเวียนของเสียกลับมาใช้ใหม่ (Circular Waste) (ตัวอย่างผลงาน 
หรือสิ่งที่ทำขึ้นใหม่ เช่น จัดการน้ำเสีย ชิ้นงานเสีย เศษวัตถุดิบ ฯลฯ)</t>
  </si>
  <si>
    <t xml:space="preserve">     รายงานผลการปฏิบัติตามแผนรณรงค์ เช่น การจัดทำสถิติเปรียบเทียบค่าใช้จ่าย 
ร้อยละของการประหยัดพลังงานระหว่างปี และระบุวิธีการที่ใช้ปฏิบัติ</t>
  </si>
  <si>
    <t xml:space="preserve">     แผนงาน/มาตรการป้องกันความเสี่ยงต่าง ๆ อย่างครอบคลุม / มีผู้รับผิดชอบดำเนินการ
จัดการความเสี่ยง</t>
  </si>
  <si>
    <t xml:space="preserve">     รายงานการจัดการความเสี่ยง เช่น การจัดทำประกันภัยประเภทต่าง ๆ ประกันอัคคีภัย 
ประกันการขนส่ง การสำรองอัตรากำลังคน สำรองวัตถุดิบ ฯลฯ</t>
  </si>
  <si>
    <t>2) ธุรกิจมีการปฏิบัติเพื่อมุ่งเน้นผลการปฏิบัติงานอันเป็นเลิศ
อย่างต่อเนื่อง</t>
  </si>
  <si>
    <t>- ธุรกิจมีการลดขั้นตอนและระยะเวลาในการปฏิบัติงาน
เพื่อลดค่าใช้จ่ายและเพิ่มประสิทธิภาพในการทำงาน</t>
  </si>
  <si>
    <t>- ธุรกิจมีแผนปฏิบัติงานที่มุ่งเน้นผลงานอันเป็นเลิศ 
(Best Practice) เช่น แผนพัฒนาสินค้าและบริการ เป็นต้น</t>
  </si>
  <si>
    <r>
      <t xml:space="preserve">     มีเอกสาร</t>
    </r>
    <r>
      <rPr>
        <sz val="16"/>
        <color theme="1"/>
        <rFont val="TH SarabunPSK"/>
        <family val="2"/>
      </rPr>
      <t xml:space="preserve">ข้อบังคับการทำงานต้องเป็นไปตาม พ.ร.บ. คุ้มครองแรงงาน 
    </t>
    </r>
    <r>
      <rPr>
        <sz val="16"/>
        <color rgb="FFFF0000"/>
        <rFont val="TH SarabunPSK"/>
        <family val="2"/>
      </rPr>
      <t xml:space="preserve"> ข้อบังคับการทำงานลงนามโดยนายจ้างหรือผู้กระทำแทน</t>
    </r>
    <r>
      <rPr>
        <u/>
        <sz val="16"/>
        <color rgb="FFFF0000"/>
        <rFont val="TH SarabunPSK"/>
        <family val="2"/>
      </rPr>
      <t xml:space="preserve">
</t>
    </r>
    <r>
      <rPr>
        <sz val="16"/>
        <color rgb="FFFF0000"/>
        <rFont val="TH SarabunPSK"/>
        <family val="2"/>
      </rPr>
      <t xml:space="preserve">     ติดประกาศ/เผยแพร่ ไว้ในสถานประกอบการ </t>
    </r>
  </si>
  <si>
    <t xml:space="preserve">     การเผยแพร่กฎระเบียบให้พนักงานรับทราบและปฏิบัติ เช่น คู่มือพนักงาน / จัดอบรม / ปฐมนิเทศ / ติดประกาศ / Intranet</t>
  </si>
  <si>
    <t>- ธุรกิจมีการจัดระบบการกำกับ ติดตาม ตรวจสอบการทำงานซึ่งถูกตรวจสอบโดยหน่วยงานภายนอก หน่วยงานควบคุมหรือหน่วยงานตรวจสอบตามกฎระเบียบ</t>
  </si>
  <si>
    <t xml:space="preserve">     โครงการ / กิจกรรมร่วมกับชุมชน / CSR Report เช่น ร่วมพัฒนาอนุรักษ์แหล่งน้ำ คูคลองในชุมชน อบรมความรู้ในการจัดการขยะให้แก่ชุมชน</t>
  </si>
  <si>
    <t xml:space="preserve">     มาตรการ 3R (Reduce, Reuse, Recycle) ลดปริมาณการใช้ ใช้ซ้ำ หรือนำมาแปรรูปใหม่ (ตัวอย่างผลงาน)</t>
  </si>
  <si>
    <t>- ธุรกิจจัดทำแผนงานด้านการอนุรักษ์และการประหยัดพลังงานเพื่อให้พนักงานเห็นความสำคัญของการอนุรักษ์พลังงานและถ่ายทอดไปยังหน่วยงานต่าง ๆ ให้เข้าใจวิธีการนำไปปฏิบัติ</t>
  </si>
  <si>
    <t>3) ผู้บริหารเป็นผู้นำการเปลี่ยนแปลงหรือแก้ไขปัญหาเฉพาะหน้าที่เกิดขึ้นของแต่ละหน่วยงาน</t>
  </si>
  <si>
    <t>- ธุรกิจมีการขออนุญาตและจดทะเบียนต่าง ๆ ถูกต้องครบถ้วนตามกฎหมายลักษณะธุรกิจ และกำกับดูแลให้มีการต่ออายุก่อนวันหมดอายุ</t>
  </si>
  <si>
    <t>4) ธุรกิจมีการกำหนดกฎระเบียบการขนส่งสินค้าตามกฎหมาย 
หรือให้ความรู้แก่ผู้เกี่ยวข้อง เรื่องของกฎระเบียบและวินัยการใช้เส้นทางจราจร</t>
  </si>
  <si>
    <t>- ธุรกิจคำนึงถึงสิทธิและเสรีภาพของพนักงานและผู้มีส่วนได้
ส่วนเสียทุกฝ่าย โดยกำหนดกฎเกณฑ์เกี่ยวกับการไม่ละเมิดสิทธิและเสรีภาพของพนักงาน</t>
  </si>
  <si>
    <t>- ธุรกิจที่มีลูกจ้างตั้งแต่ 100 คนขึ้นไป มีการปฏิบัติตาม พ.ร.บ. ส่งเสริมและพัฒนาคุณภาพชีวิตคนพิการ พ.ศ. 2550 และแก้ไขเพิ่มเติม (ฉบับที่ 2) พ.ศ. 2556 มาตรา 33, 34, 35 (ถ้ามีลูกจ้างไม่ถึง 100 ราย ไม่ต้องพิจารณาข้อนี้)</t>
  </si>
  <si>
    <t>- ธุรกิจมีการปฏิบัติตาม พ.ร.บ. คุ้มครองแรงงาน โดยพิจารณาข้อบังคับเกี่ยวกับการทำงานไม่ขัดต่อ พ.ร.บ. คุ้มครองแรงงาน</t>
  </si>
  <si>
    <t>- ธุรกิจกำหนดตำแหน่งงานที่จะต้องมีการทำสัญญาค้ำประกันชัดเจน โดยใช้บุคคลหรือหลักทรัพย์ค้ำประกันอย่างเป็นธรรม</t>
  </si>
  <si>
    <t>- ธุรกิจมีการสื่อสารเผยแพร่ข้อมูลที่จำเป็นและสร้างความเข้าใจในการทำงานให้แก่ผู้มีส่วนได้ส่วนเสียอย่างสม่ำเสมอ</t>
  </si>
  <si>
    <t>- ธุรกิจมีการป้องกันความขัดแย้งทางผลประโยชน์
ของพนักงานและผู้มีส่วนได้ส่วนเสีย โดยกำหนดให้มีการรับแจ้งเบาะแส (Whistle Blowing)</t>
  </si>
  <si>
    <t>- ธุรกิจรวบรวมข้อคิดเห็น/การแลกเปลี่ยนความรู้ของพนักงาน ลูกค้า/คู่ค้า และผู้มีส่วนได้ส่วนเสีย นำไปปรับปรุงและพัฒนากระบวนการทำงานให้มีประสิทธิภาพมากขึ้น</t>
  </si>
  <si>
    <t xml:space="preserve">- ธุรกิจให้ความสำคัญแก่คนในท้องถิ่นที่จะเข้ามาร่วมงาน 
และธุรกิจเลือกที่จะใช้หรือสนับสนุนทรัพยากรจากคนในท้องถิ่นก่อนพื้นที่อื่น ๆ </t>
  </si>
  <si>
    <t>- ผู้บริหารมีวิธีการที่นำมาใช้แก้ไขปัญหางาน หรือแก้ไขปัญหาเฉพาะหน้าที่เกิดขึ้นในแต่ละหน่วยงานได้สำเร็จ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</si>
</sst>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107041E]d\ mmmm\ yyyy;@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000000"/>
      <name val="TH SarabunPSK"/>
      <family val="2"/>
    </font>
    <font>
      <sz val="14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Wingdings 2"/>
      <family val="2"/>
      <charset val="222"/>
    </font>
    <font>
      <b/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  <font>
      <b/>
      <sz val="14"/>
      <color theme="0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sz val="16"/>
      <color rgb="FFFF0000"/>
      <name val="TH SarabunPSK"/>
      <family val="2"/>
    </font>
    <font>
      <u/>
      <sz val="16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ck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8" fillId="13" borderId="43">
      <alignment horizontal="center" vertical="center"/>
    </xf>
    <xf numFmtId="0" fontId="19" fillId="0" borderId="0">
      <alignment horizontal="left" vertical="center" wrapText="1"/>
    </xf>
    <xf numFmtId="0" fontId="20" fillId="14" borderId="44">
      <alignment vertical="center"/>
    </xf>
    <xf numFmtId="0" fontId="21" fillId="0" borderId="44">
      <alignment horizontal="left" vertical="center" wrapText="1"/>
    </xf>
  </cellStyleXfs>
  <cellXfs count="28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vertical="center" textRotation="255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textRotation="255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2" fillId="10" borderId="0" xfId="0" applyFont="1" applyFill="1" applyBorder="1" applyAlignment="1">
      <alignment horizontal="right" vertical="center"/>
    </xf>
    <xf numFmtId="0" fontId="12" fillId="10" borderId="0" xfId="0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12" fillId="10" borderId="0" xfId="0" applyFont="1" applyFill="1" applyBorder="1" applyAlignment="1">
      <alignment vertical="center" wrapText="1"/>
    </xf>
    <xf numFmtId="1" fontId="15" fillId="10" borderId="19" xfId="0" applyNumberFormat="1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left" vertical="center" wrapText="1"/>
    </xf>
    <xf numFmtId="0" fontId="11" fillId="10" borderId="18" xfId="0" applyFont="1" applyFill="1" applyBorder="1" applyAlignment="1">
      <alignment vertical="center"/>
    </xf>
    <xf numFmtId="0" fontId="7" fillId="10" borderId="18" xfId="0" applyFont="1" applyFill="1" applyBorder="1" applyAlignment="1"/>
    <xf numFmtId="0" fontId="7" fillId="10" borderId="0" xfId="0" applyFont="1" applyFill="1" applyBorder="1" applyAlignment="1"/>
    <xf numFmtId="2" fontId="15" fillId="10" borderId="19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vertical="center"/>
    </xf>
    <xf numFmtId="0" fontId="7" fillId="10" borderId="9" xfId="0" applyFont="1" applyFill="1" applyBorder="1" applyAlignment="1">
      <alignment vertical="center"/>
    </xf>
    <xf numFmtId="0" fontId="11" fillId="10" borderId="9" xfId="0" applyFont="1" applyFill="1" applyBorder="1" applyAlignment="1">
      <alignment vertical="center"/>
    </xf>
    <xf numFmtId="0" fontId="7" fillId="10" borderId="18" xfId="0" applyFont="1" applyFill="1" applyBorder="1" applyAlignment="1">
      <alignment vertical="center"/>
    </xf>
    <xf numFmtId="0" fontId="7" fillId="10" borderId="0" xfId="0" applyFont="1" applyFill="1" applyBorder="1" applyAlignment="1">
      <alignment vertical="center"/>
    </xf>
    <xf numFmtId="0" fontId="7" fillId="10" borderId="5" xfId="0" applyFont="1" applyFill="1" applyBorder="1" applyAlignment="1"/>
    <xf numFmtId="0" fontId="9" fillId="10" borderId="9" xfId="0" applyFont="1" applyFill="1" applyBorder="1" applyAlignment="1">
      <alignment horizontal="right" vertical="center"/>
    </xf>
    <xf numFmtId="0" fontId="9" fillId="10" borderId="9" xfId="0" applyFont="1" applyFill="1" applyBorder="1" applyAlignment="1">
      <alignment vertical="center"/>
    </xf>
    <xf numFmtId="0" fontId="9" fillId="10" borderId="9" xfId="0" applyFont="1" applyFill="1" applyBorder="1" applyAlignment="1">
      <alignment vertical="center" wrapText="1"/>
    </xf>
    <xf numFmtId="0" fontId="9" fillId="10" borderId="0" xfId="0" applyFont="1" applyFill="1" applyBorder="1" applyAlignment="1">
      <alignment horizontal="right" vertical="center"/>
    </xf>
    <xf numFmtId="0" fontId="9" fillId="10" borderId="0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center" wrapText="1"/>
    </xf>
    <xf numFmtId="1" fontId="9" fillId="10" borderId="23" xfId="0" applyNumberFormat="1" applyFont="1" applyFill="1" applyBorder="1" applyAlignment="1">
      <alignment horizontal="center" vertical="center"/>
    </xf>
    <xf numFmtId="2" fontId="9" fillId="10" borderId="19" xfId="0" applyNumberFormat="1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vertical="center" wrapText="1"/>
    </xf>
    <xf numFmtId="1" fontId="9" fillId="10" borderId="19" xfId="0" applyNumberFormat="1" applyFont="1" applyFill="1" applyBorder="1" applyAlignment="1">
      <alignment horizontal="center" vertical="center"/>
    </xf>
    <xf numFmtId="0" fontId="11" fillId="12" borderId="9" xfId="0" applyFont="1" applyFill="1" applyBorder="1" applyAlignment="1"/>
    <xf numFmtId="0" fontId="12" fillId="10" borderId="0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right" vertical="center"/>
    </xf>
    <xf numFmtId="0" fontId="9" fillId="10" borderId="5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left" vertical="center" wrapText="1"/>
    </xf>
    <xf numFmtId="2" fontId="9" fillId="10" borderId="22" xfId="0" applyNumberFormat="1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 vertical="center"/>
    </xf>
    <xf numFmtId="1" fontId="3" fillId="3" borderId="24" xfId="0" applyNumberFormat="1" applyFont="1" applyFill="1" applyBorder="1" applyAlignment="1">
      <alignment horizontal="center" vertical="center"/>
    </xf>
    <xf numFmtId="0" fontId="7" fillId="0" borderId="24" xfId="0" quotePrefix="1" applyFont="1" applyBorder="1" applyAlignment="1">
      <alignment vertical="top" wrapText="1"/>
    </xf>
    <xf numFmtId="49" fontId="10" fillId="0" borderId="24" xfId="0" quotePrefix="1" applyNumberFormat="1" applyFont="1" applyBorder="1" applyAlignment="1">
      <alignment vertical="top" wrapText="1"/>
    </xf>
    <xf numFmtId="49" fontId="10" fillId="0" borderId="36" xfId="0" quotePrefix="1" applyNumberFormat="1" applyFont="1" applyBorder="1" applyAlignment="1">
      <alignment vertical="top" wrapText="1"/>
    </xf>
    <xf numFmtId="0" fontId="10" fillId="0" borderId="36" xfId="0" applyFont="1" applyBorder="1" applyAlignment="1">
      <alignment vertical="center" wrapText="1"/>
    </xf>
    <xf numFmtId="1" fontId="7" fillId="7" borderId="24" xfId="0" applyNumberFormat="1" applyFont="1" applyFill="1" applyBorder="1" applyAlignment="1">
      <alignment horizontal="center" vertical="center"/>
    </xf>
    <xf numFmtId="1" fontId="7" fillId="6" borderId="11" xfId="0" applyNumberFormat="1" applyFont="1" applyFill="1" applyBorder="1" applyAlignment="1">
      <alignment horizontal="center" vertical="center" textRotation="255"/>
    </xf>
    <xf numFmtId="1" fontId="7" fillId="6" borderId="5" xfId="0" applyNumberFormat="1" applyFont="1" applyFill="1" applyBorder="1" applyAlignment="1">
      <alignment horizontal="center" vertical="center" textRotation="255"/>
    </xf>
    <xf numFmtId="1" fontId="9" fillId="0" borderId="26" xfId="0" applyNumberFormat="1" applyFont="1" applyBorder="1" applyAlignment="1">
      <alignment horizontal="center" vertical="center"/>
    </xf>
    <xf numFmtId="1" fontId="7" fillId="7" borderId="24" xfId="0" applyNumberFormat="1" applyFont="1" applyFill="1" applyBorder="1" applyAlignment="1">
      <alignment horizontal="center" vertical="center" textRotation="255"/>
    </xf>
    <xf numFmtId="1" fontId="7" fillId="6" borderId="24" xfId="0" applyNumberFormat="1" applyFont="1" applyFill="1" applyBorder="1" applyAlignment="1">
      <alignment horizontal="center" vertical="center" textRotation="255"/>
    </xf>
    <xf numFmtId="1" fontId="7" fillId="8" borderId="24" xfId="0" applyNumberFormat="1" applyFont="1" applyFill="1" applyBorder="1" applyAlignment="1">
      <alignment horizontal="center" vertical="center" textRotation="255"/>
    </xf>
    <xf numFmtId="1" fontId="7" fillId="8" borderId="24" xfId="0" applyNumberFormat="1" applyFont="1" applyFill="1" applyBorder="1" applyAlignment="1">
      <alignment horizontal="center" vertical="center"/>
    </xf>
    <xf numFmtId="1" fontId="7" fillId="7" borderId="36" xfId="0" applyNumberFormat="1" applyFont="1" applyFill="1" applyBorder="1" applyAlignment="1">
      <alignment horizontal="center" vertical="center" textRotation="255"/>
    </xf>
    <xf numFmtId="1" fontId="7" fillId="7" borderId="36" xfId="0" applyNumberFormat="1" applyFont="1" applyFill="1" applyBorder="1" applyAlignment="1">
      <alignment horizontal="center" vertical="center"/>
    </xf>
    <xf numFmtId="1" fontId="7" fillId="6" borderId="36" xfId="0" applyNumberFormat="1" applyFont="1" applyFill="1" applyBorder="1" applyAlignment="1">
      <alignment horizontal="center" vertical="center" textRotation="255"/>
    </xf>
    <xf numFmtId="1" fontId="7" fillId="0" borderId="24" xfId="0" applyNumberFormat="1" applyFont="1" applyBorder="1" applyAlignment="1">
      <alignment horizontal="center" vertical="center" textRotation="255"/>
    </xf>
    <xf numFmtId="1" fontId="7" fillId="0" borderId="24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 vertical="center" textRotation="255"/>
    </xf>
    <xf numFmtId="1" fontId="7" fillId="0" borderId="37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 textRotation="255"/>
    </xf>
    <xf numFmtId="1" fontId="7" fillId="2" borderId="24" xfId="0" applyNumberFormat="1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vertical="center"/>
    </xf>
    <xf numFmtId="0" fontId="7" fillId="10" borderId="14" xfId="0" applyFont="1" applyFill="1" applyBorder="1" applyAlignment="1"/>
    <xf numFmtId="0" fontId="17" fillId="12" borderId="15" xfId="0" applyFont="1" applyFill="1" applyBorder="1" applyAlignment="1"/>
    <xf numFmtId="0" fontId="16" fillId="12" borderId="14" xfId="0" applyFont="1" applyFill="1" applyBorder="1" applyAlignment="1">
      <alignment vertical="center"/>
    </xf>
    <xf numFmtId="0" fontId="16" fillId="12" borderId="5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vertical="center"/>
    </xf>
    <xf numFmtId="2" fontId="16" fillId="12" borderId="5" xfId="0" applyNumberFormat="1" applyFont="1" applyFill="1" applyBorder="1" applyAlignment="1">
      <alignment horizontal="center" vertical="center"/>
    </xf>
    <xf numFmtId="1" fontId="16" fillId="12" borderId="5" xfId="0" applyNumberFormat="1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/>
    </xf>
    <xf numFmtId="0" fontId="17" fillId="12" borderId="9" xfId="0" applyFont="1" applyFill="1" applyBorder="1" applyAlignment="1"/>
    <xf numFmtId="0" fontId="3" fillId="3" borderId="24" xfId="0" applyFont="1" applyFill="1" applyBorder="1" applyAlignment="1">
      <alignment horizontal="center" vertical="center" textRotation="255"/>
    </xf>
    <xf numFmtId="0" fontId="16" fillId="12" borderId="5" xfId="0" applyFont="1" applyFill="1" applyBorder="1" applyAlignment="1">
      <alignment horizontal="right" vertical="center"/>
    </xf>
    <xf numFmtId="0" fontId="17" fillId="12" borderId="18" xfId="0" applyFont="1" applyFill="1" applyBorder="1" applyAlignment="1"/>
    <xf numFmtId="0" fontId="17" fillId="12" borderId="0" xfId="0" applyFont="1" applyFill="1" applyBorder="1" applyAlignment="1"/>
    <xf numFmtId="0" fontId="17" fillId="12" borderId="0" xfId="0" applyFont="1" applyFill="1" applyBorder="1" applyAlignment="1">
      <alignment horizontal="center"/>
    </xf>
    <xf numFmtId="0" fontId="16" fillId="12" borderId="20" xfId="0" applyFont="1" applyFill="1" applyBorder="1" applyAlignment="1">
      <alignment vertical="center"/>
    </xf>
    <xf numFmtId="0" fontId="16" fillId="12" borderId="2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vertical="center"/>
    </xf>
    <xf numFmtId="2" fontId="16" fillId="12" borderId="2" xfId="0" applyNumberFormat="1" applyFont="1" applyFill="1" applyBorder="1" applyAlignment="1">
      <alignment horizontal="center" vertical="center"/>
    </xf>
    <xf numFmtId="0" fontId="13" fillId="0" borderId="37" xfId="0" quotePrefix="1" applyFont="1" applyBorder="1" applyAlignment="1">
      <alignment vertical="top" wrapText="1"/>
    </xf>
    <xf numFmtId="0" fontId="7" fillId="0" borderId="38" xfId="0" applyFont="1" applyBorder="1" applyAlignment="1">
      <alignment vertical="top" wrapText="1"/>
    </xf>
    <xf numFmtId="0" fontId="7" fillId="0" borderId="37" xfId="0" quotePrefix="1" applyFont="1" applyBorder="1" applyAlignment="1">
      <alignment vertical="top" wrapText="1"/>
    </xf>
    <xf numFmtId="0" fontId="7" fillId="0" borderId="38" xfId="0" quotePrefix="1" applyFont="1" applyBorder="1" applyAlignment="1">
      <alignment vertical="top"/>
    </xf>
    <xf numFmtId="0" fontId="7" fillId="0" borderId="24" xfId="0" quotePrefix="1" applyFont="1" applyBorder="1" applyAlignment="1">
      <alignment vertical="top" wrapText="1"/>
    </xf>
    <xf numFmtId="0" fontId="7" fillId="0" borderId="38" xfId="0" quotePrefix="1" applyFont="1" applyBorder="1" applyAlignment="1">
      <alignment vertical="top" wrapText="1"/>
    </xf>
    <xf numFmtId="0" fontId="7" fillId="0" borderId="36" xfId="0" quotePrefix="1" applyFont="1" applyBorder="1" applyAlignment="1">
      <alignment vertical="top" wrapText="1"/>
    </xf>
    <xf numFmtId="0" fontId="7" fillId="0" borderId="37" xfId="0" quotePrefix="1" applyFont="1" applyBorder="1" applyAlignment="1">
      <alignment vertical="top" wrapText="1"/>
    </xf>
    <xf numFmtId="0" fontId="7" fillId="0" borderId="36" xfId="0" quotePrefix="1" applyFont="1" applyBorder="1" applyAlignment="1">
      <alignment vertical="top" wrapText="1"/>
    </xf>
    <xf numFmtId="0" fontId="7" fillId="0" borderId="24" xfId="0" quotePrefix="1" applyFont="1" applyBorder="1" applyAlignment="1">
      <alignment horizontal="left" vertical="top" wrapText="1"/>
    </xf>
    <xf numFmtId="0" fontId="7" fillId="0" borderId="24" xfId="0" quotePrefix="1" applyFont="1" applyBorder="1" applyAlignment="1">
      <alignment vertical="top" wrapText="1"/>
    </xf>
    <xf numFmtId="1" fontId="9" fillId="0" borderId="37" xfId="0" applyNumberFormat="1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 vertical="center" textRotation="255"/>
    </xf>
    <xf numFmtId="1" fontId="7" fillId="0" borderId="38" xfId="0" applyNumberFormat="1" applyFont="1" applyBorder="1" applyAlignment="1">
      <alignment horizontal="center" vertical="center" textRotation="255"/>
    </xf>
    <xf numFmtId="1" fontId="7" fillId="0" borderId="36" xfId="0" applyNumberFormat="1" applyFont="1" applyBorder="1" applyAlignment="1">
      <alignment horizontal="center" vertical="center" textRotation="255"/>
    </xf>
    <xf numFmtId="1" fontId="7" fillId="0" borderId="37" xfId="0" applyNumberFormat="1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1" fontId="7" fillId="0" borderId="38" xfId="0" applyNumberFormat="1" applyFont="1" applyBorder="1" applyAlignment="1">
      <alignment horizontal="center" vertical="center"/>
    </xf>
    <xf numFmtId="0" fontId="5" fillId="5" borderId="25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7" fillId="0" borderId="1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0" fontId="7" fillId="0" borderId="37" xfId="0" quotePrefix="1" applyFont="1" applyBorder="1" applyAlignment="1">
      <alignment vertical="top" wrapText="1"/>
    </xf>
    <xf numFmtId="0" fontId="7" fillId="0" borderId="38" xfId="0" quotePrefix="1" applyFont="1" applyBorder="1" applyAlignment="1">
      <alignment vertical="top"/>
    </xf>
    <xf numFmtId="0" fontId="9" fillId="10" borderId="9" xfId="0" applyFont="1" applyFill="1" applyBorder="1" applyAlignment="1">
      <alignment horizontal="left" vertical="center"/>
    </xf>
    <xf numFmtId="0" fontId="9" fillId="10" borderId="5" xfId="0" applyFont="1" applyFill="1" applyBorder="1" applyAlignment="1">
      <alignment horizontal="left" vertical="center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/>
    </xf>
    <xf numFmtId="0" fontId="7" fillId="0" borderId="23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vertical="top"/>
    </xf>
    <xf numFmtId="0" fontId="7" fillId="0" borderId="38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6" xfId="0" applyFont="1" applyBorder="1" applyAlignment="1">
      <alignment vertical="top"/>
    </xf>
    <xf numFmtId="0" fontId="9" fillId="10" borderId="0" xfId="0" applyFont="1" applyFill="1" applyBorder="1" applyAlignment="1">
      <alignment horizontal="left" vertical="center"/>
    </xf>
    <xf numFmtId="0" fontId="7" fillId="0" borderId="38" xfId="0" applyFont="1" applyBorder="1" applyAlignment="1">
      <alignment vertical="top" wrapText="1"/>
    </xf>
    <xf numFmtId="0" fontId="12" fillId="10" borderId="9" xfId="0" applyFont="1" applyFill="1" applyBorder="1" applyAlignment="1">
      <alignment horizontal="left" vertical="center"/>
    </xf>
    <xf numFmtId="0" fontId="9" fillId="11" borderId="39" xfId="0" applyFont="1" applyFill="1" applyBorder="1" applyAlignment="1">
      <alignment horizontal="right" vertical="center" wrapText="1"/>
    </xf>
    <xf numFmtId="0" fontId="9" fillId="11" borderId="4" xfId="0" applyFont="1" applyFill="1" applyBorder="1" applyAlignment="1">
      <alignment horizontal="right" vertical="center" wrapText="1"/>
    </xf>
    <xf numFmtId="0" fontId="9" fillId="11" borderId="40" xfId="0" applyFont="1" applyFill="1" applyBorder="1" applyAlignment="1">
      <alignment horizontal="right" vertical="center" wrapText="1"/>
    </xf>
    <xf numFmtId="1" fontId="7" fillId="0" borderId="31" xfId="0" applyNumberFormat="1" applyFont="1" applyBorder="1" applyAlignment="1">
      <alignment horizontal="center" vertical="center" textRotation="255"/>
    </xf>
    <xf numFmtId="1" fontId="7" fillId="0" borderId="41" xfId="0" applyNumberFormat="1" applyFont="1" applyBorder="1" applyAlignment="1">
      <alignment horizontal="center" vertical="center" textRotation="255"/>
    </xf>
    <xf numFmtId="1" fontId="7" fillId="0" borderId="32" xfId="0" applyNumberFormat="1" applyFont="1" applyBorder="1" applyAlignment="1">
      <alignment horizontal="center" vertical="center" textRotation="255"/>
    </xf>
    <xf numFmtId="0" fontId="7" fillId="0" borderId="38" xfId="0" quotePrefix="1" applyFont="1" applyBorder="1" applyAlignment="1">
      <alignment vertical="top" wrapText="1"/>
    </xf>
    <xf numFmtId="0" fontId="7" fillId="0" borderId="36" xfId="0" quotePrefix="1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36" xfId="0" applyFont="1" applyBorder="1" applyAlignment="1">
      <alignment vertical="top" wrapText="1"/>
    </xf>
    <xf numFmtId="1" fontId="7" fillId="0" borderId="37" xfId="0" applyNumberFormat="1" applyFont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left" vertical="center"/>
    </xf>
    <xf numFmtId="1" fontId="7" fillId="0" borderId="24" xfId="0" applyNumberFormat="1" applyFont="1" applyBorder="1" applyAlignment="1">
      <alignment horizontal="center" vertical="center" textRotation="255"/>
    </xf>
    <xf numFmtId="0" fontId="16" fillId="12" borderId="5" xfId="0" applyFont="1" applyFill="1" applyBorder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top"/>
    </xf>
    <xf numFmtId="0" fontId="7" fillId="0" borderId="36" xfId="0" quotePrefix="1" applyFont="1" applyBorder="1" applyAlignment="1">
      <alignment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/>
    </xf>
    <xf numFmtId="0" fontId="7" fillId="0" borderId="24" xfId="0" quotePrefix="1" applyFont="1" applyBorder="1" applyAlignment="1">
      <alignment horizontal="left" vertical="top" wrapText="1"/>
    </xf>
    <xf numFmtId="0" fontId="7" fillId="0" borderId="24" xfId="0" quotePrefix="1" applyFont="1" applyBorder="1" applyAlignment="1">
      <alignment horizontal="left" vertical="top"/>
    </xf>
    <xf numFmtId="0" fontId="8" fillId="0" borderId="37" xfId="0" applyFont="1" applyBorder="1" applyAlignment="1">
      <alignment vertical="top" wrapText="1"/>
    </xf>
    <xf numFmtId="1" fontId="9" fillId="0" borderId="2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vertical="top" wrapText="1"/>
    </xf>
    <xf numFmtId="0" fontId="7" fillId="0" borderId="9" xfId="0" applyFont="1" applyBorder="1" applyAlignment="1">
      <alignment vertical="top"/>
    </xf>
    <xf numFmtId="1" fontId="9" fillId="0" borderId="37" xfId="0" applyNumberFormat="1" applyFont="1" applyBorder="1" applyAlignment="1">
      <alignment horizontal="center" vertical="center" textRotation="255"/>
    </xf>
    <xf numFmtId="1" fontId="9" fillId="0" borderId="36" xfId="0" applyNumberFormat="1" applyFont="1" applyBorder="1" applyAlignment="1">
      <alignment horizontal="center" vertical="center" textRotation="255"/>
    </xf>
    <xf numFmtId="0" fontId="7" fillId="0" borderId="24" xfId="0" quotePrefix="1" applyFont="1" applyBorder="1" applyAlignment="1">
      <alignment vertical="top" wrapText="1"/>
    </xf>
    <xf numFmtId="0" fontId="7" fillId="0" borderId="24" xfId="0" quotePrefix="1" applyFont="1" applyBorder="1" applyAlignment="1">
      <alignment vertical="top"/>
    </xf>
    <xf numFmtId="1" fontId="7" fillId="2" borderId="37" xfId="0" applyNumberFormat="1" applyFont="1" applyFill="1" applyBorder="1" applyAlignment="1">
      <alignment horizontal="center" vertical="center"/>
    </xf>
    <xf numFmtId="1" fontId="7" fillId="2" borderId="3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49" fontId="7" fillId="0" borderId="36" xfId="0" applyNumberFormat="1" applyFont="1" applyBorder="1" applyAlignment="1">
      <alignment vertical="top" wrapText="1"/>
    </xf>
    <xf numFmtId="49" fontId="7" fillId="0" borderId="37" xfId="0" applyNumberFormat="1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37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49" fontId="7" fillId="0" borderId="24" xfId="0" quotePrefix="1" applyNumberFormat="1" applyFont="1" applyBorder="1" applyAlignment="1">
      <alignment vertical="top" wrapText="1"/>
    </xf>
    <xf numFmtId="49" fontId="7" fillId="0" borderId="37" xfId="0" quotePrefix="1" applyNumberFormat="1" applyFont="1" applyBorder="1" applyAlignment="1">
      <alignment vertical="top"/>
    </xf>
    <xf numFmtId="0" fontId="7" fillId="0" borderId="31" xfId="0" applyFont="1" applyBorder="1" applyAlignment="1">
      <alignment vertical="top" wrapText="1"/>
    </xf>
    <xf numFmtId="0" fontId="7" fillId="0" borderId="31" xfId="0" applyFont="1" applyBorder="1" applyAlignment="1">
      <alignment vertical="top"/>
    </xf>
    <xf numFmtId="0" fontId="7" fillId="0" borderId="41" xfId="0" applyFont="1" applyBorder="1" applyAlignment="1">
      <alignment vertical="top"/>
    </xf>
    <xf numFmtId="0" fontId="7" fillId="0" borderId="32" xfId="0" applyFont="1" applyBorder="1" applyAlignment="1">
      <alignment vertical="top"/>
    </xf>
    <xf numFmtId="0" fontId="7" fillId="0" borderId="31" xfId="0" quotePrefix="1" applyFont="1" applyBorder="1" applyAlignment="1">
      <alignment vertical="top" wrapText="1"/>
    </xf>
    <xf numFmtId="1" fontId="9" fillId="0" borderId="31" xfId="0" applyNumberFormat="1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41" xfId="0" applyNumberFormat="1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1" fontId="7" fillId="0" borderId="37" xfId="1" applyNumberFormat="1" applyFont="1" applyBorder="1" applyAlignment="1">
      <alignment horizontal="center" vertical="center"/>
    </xf>
    <xf numFmtId="1" fontId="7" fillId="0" borderId="36" xfId="1" applyNumberFormat="1" applyFont="1" applyBorder="1" applyAlignment="1">
      <alignment horizontal="center" vertical="center"/>
    </xf>
    <xf numFmtId="0" fontId="7" fillId="0" borderId="31" xfId="0" quotePrefix="1" applyFont="1" applyBorder="1" applyAlignment="1">
      <alignment horizontal="left" vertical="top" wrapText="1"/>
    </xf>
    <xf numFmtId="0" fontId="7" fillId="0" borderId="41" xfId="0" quotePrefix="1" applyFont="1" applyBorder="1" applyAlignment="1">
      <alignment horizontal="left" vertical="top"/>
    </xf>
    <xf numFmtId="0" fontId="7" fillId="0" borderId="32" xfId="0" quotePrefix="1" applyFont="1" applyBorder="1" applyAlignment="1">
      <alignment horizontal="left" vertical="top"/>
    </xf>
    <xf numFmtId="0" fontId="7" fillId="0" borderId="32" xfId="0" quotePrefix="1" applyFont="1" applyBorder="1" applyAlignment="1">
      <alignment vertical="top"/>
    </xf>
    <xf numFmtId="0" fontId="7" fillId="0" borderId="37" xfId="0" applyFont="1" applyBorder="1" applyAlignment="1">
      <alignment vertical="center" wrapText="1"/>
    </xf>
    <xf numFmtId="0" fontId="7" fillId="0" borderId="36" xfId="0" applyFont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7" fillId="0" borderId="3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/>
    </xf>
    <xf numFmtId="0" fontId="7" fillId="0" borderId="32" xfId="0" applyFont="1" applyBorder="1" applyAlignment="1">
      <alignment horizontal="left" vertical="top"/>
    </xf>
    <xf numFmtId="1" fontId="7" fillId="9" borderId="37" xfId="0" applyNumberFormat="1" applyFont="1" applyFill="1" applyBorder="1" applyAlignment="1">
      <alignment horizontal="center" vertical="center"/>
    </xf>
    <xf numFmtId="1" fontId="7" fillId="9" borderId="36" xfId="0" applyNumberFormat="1" applyFont="1" applyFill="1" applyBorder="1" applyAlignment="1">
      <alignment horizontal="center" vertical="center"/>
    </xf>
    <xf numFmtId="1" fontId="7" fillId="9" borderId="37" xfId="0" applyNumberFormat="1" applyFont="1" applyFill="1" applyBorder="1" applyAlignment="1">
      <alignment horizontal="center" vertical="center" textRotation="255"/>
    </xf>
    <xf numFmtId="1" fontId="7" fillId="9" borderId="36" xfId="0" applyNumberFormat="1" applyFont="1" applyFill="1" applyBorder="1" applyAlignment="1">
      <alignment horizontal="center" vertical="center" textRotation="255"/>
    </xf>
    <xf numFmtId="1" fontId="9" fillId="0" borderId="26" xfId="0" applyNumberFormat="1" applyFont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 textRotation="255"/>
    </xf>
    <xf numFmtId="1" fontId="7" fillId="2" borderId="24" xfId="0" applyNumberFormat="1" applyFont="1" applyFill="1" applyBorder="1" applyAlignment="1">
      <alignment horizontal="center" vertical="center" textRotation="255"/>
    </xf>
    <xf numFmtId="1" fontId="7" fillId="2" borderId="24" xfId="0" applyNumberFormat="1" applyFont="1" applyFill="1" applyBorder="1" applyAlignment="1">
      <alignment horizontal="center" vertical="center"/>
    </xf>
    <xf numFmtId="1" fontId="7" fillId="9" borderId="24" xfId="0" applyNumberFormat="1" applyFont="1" applyFill="1" applyBorder="1" applyAlignment="1">
      <alignment horizontal="center" vertical="center" textRotation="255"/>
    </xf>
    <xf numFmtId="0" fontId="10" fillId="0" borderId="36" xfId="0" applyFont="1" applyBorder="1" applyAlignment="1">
      <alignment vertical="top" wrapText="1"/>
    </xf>
    <xf numFmtId="0" fontId="10" fillId="0" borderId="36" xfId="0" applyFont="1" applyBorder="1" applyAlignment="1">
      <alignment vertical="top"/>
    </xf>
    <xf numFmtId="0" fontId="10" fillId="0" borderId="24" xfId="0" applyFont="1" applyBorder="1" applyAlignment="1">
      <alignment vertical="top" wrapText="1"/>
    </xf>
    <xf numFmtId="0" fontId="10" fillId="0" borderId="24" xfId="0" applyFont="1" applyBorder="1" applyAlignment="1">
      <alignment vertical="top"/>
    </xf>
    <xf numFmtId="1" fontId="9" fillId="0" borderId="19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top" wrapText="1"/>
    </xf>
    <xf numFmtId="1" fontId="9" fillId="0" borderId="23" xfId="0" applyNumberFormat="1" applyFont="1" applyBorder="1" applyAlignment="1">
      <alignment horizontal="center" vertical="center"/>
    </xf>
    <xf numFmtId="1" fontId="7" fillId="6" borderId="37" xfId="0" applyNumberFormat="1" applyFont="1" applyFill="1" applyBorder="1" applyAlignment="1">
      <alignment horizontal="center" vertical="center" textRotation="255"/>
    </xf>
    <xf numFmtId="1" fontId="7" fillId="6" borderId="36" xfId="0" applyNumberFormat="1" applyFont="1" applyFill="1" applyBorder="1" applyAlignment="1">
      <alignment horizontal="center" vertical="center" textRotation="255"/>
    </xf>
    <xf numFmtId="1" fontId="9" fillId="0" borderId="23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8" borderId="24" xfId="0" applyNumberFormat="1" applyFont="1" applyFill="1" applyBorder="1" applyAlignment="1">
      <alignment horizontal="center" vertical="center" textRotation="255"/>
    </xf>
    <xf numFmtId="1" fontId="7" fillId="8" borderId="24" xfId="0" applyNumberFormat="1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 textRotation="255"/>
    </xf>
    <xf numFmtId="0" fontId="16" fillId="2" borderId="0" xfId="0" applyFont="1" applyFill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40" xfId="0" applyFont="1" applyFill="1" applyBorder="1" applyAlignment="1">
      <alignment horizontal="left" vertical="center"/>
    </xf>
    <xf numFmtId="1" fontId="7" fillId="6" borderId="23" xfId="0" applyNumberFormat="1" applyFont="1" applyFill="1" applyBorder="1" applyAlignment="1">
      <alignment horizontal="center" vertical="center" textRotation="255"/>
    </xf>
    <xf numFmtId="1" fontId="7" fillId="6" borderId="22" xfId="0" applyNumberFormat="1" applyFont="1" applyFill="1" applyBorder="1" applyAlignment="1">
      <alignment horizontal="center" vertical="center" textRotation="255"/>
    </xf>
    <xf numFmtId="1" fontId="7" fillId="6" borderId="37" xfId="0" applyNumberFormat="1" applyFont="1" applyFill="1" applyBorder="1" applyAlignment="1">
      <alignment horizontal="center" vertical="center"/>
    </xf>
    <xf numFmtId="1" fontId="7" fillId="6" borderId="3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8" fillId="0" borderId="24" xfId="0" applyFont="1" applyBorder="1" applyAlignment="1">
      <alignment vertical="top"/>
    </xf>
    <xf numFmtId="0" fontId="8" fillId="0" borderId="37" xfId="0" applyFont="1" applyBorder="1" applyAlignment="1">
      <alignment vertical="top"/>
    </xf>
    <xf numFmtId="0" fontId="13" fillId="0" borderId="42" xfId="0" quotePrefix="1" applyFont="1" applyBorder="1" applyAlignment="1">
      <alignment vertical="top" wrapText="1"/>
    </xf>
    <xf numFmtId="0" fontId="13" fillId="0" borderId="32" xfId="0" quotePrefix="1" applyFont="1" applyBorder="1" applyAlignment="1">
      <alignment vertical="top"/>
    </xf>
    <xf numFmtId="0" fontId="8" fillId="0" borderId="38" xfId="0" applyFont="1" applyBorder="1" applyAlignment="1">
      <alignment vertical="top" wrapText="1"/>
    </xf>
    <xf numFmtId="0" fontId="7" fillId="0" borderId="11" xfId="0" applyFont="1" applyBorder="1" applyAlignment="1">
      <alignment vertical="top"/>
    </xf>
    <xf numFmtId="1" fontId="7" fillId="2" borderId="37" xfId="0" applyNumberFormat="1" applyFont="1" applyFill="1" applyBorder="1" applyAlignment="1">
      <alignment horizontal="center" vertical="center" textRotation="255"/>
    </xf>
    <xf numFmtId="1" fontId="7" fillId="2" borderId="36" xfId="0" applyNumberFormat="1" applyFont="1" applyFill="1" applyBorder="1" applyAlignment="1">
      <alignment horizontal="center" vertical="center" textRotation="255"/>
    </xf>
    <xf numFmtId="0" fontId="17" fillId="12" borderId="9" xfId="0" applyFont="1" applyFill="1" applyBorder="1" applyAlignment="1">
      <alignment horizontal="center" wrapText="1"/>
    </xf>
    <xf numFmtId="0" fontId="17" fillId="12" borderId="23" xfId="0" applyFont="1" applyFill="1" applyBorder="1" applyAlignment="1">
      <alignment horizontal="center" wrapText="1"/>
    </xf>
    <xf numFmtId="0" fontId="14" fillId="0" borderId="15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</cellXfs>
  <cellStyles count="6">
    <cellStyle name="Comma" xfId="1" builtinId="3"/>
    <cellStyle name="Normal" xfId="0" builtinId="0"/>
    <cellStyle name="ชื่อเรื่อง 2" xfId="2"/>
    <cellStyle name="ปกติ 2" xfId="3"/>
    <cellStyle name="ป้อนค่า 2" xfId="5"/>
    <cellStyle name="หัวเรื่อง 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24</xdr:row>
          <xdr:rowOff>19050</xdr:rowOff>
        </xdr:from>
        <xdr:to>
          <xdr:col>3</xdr:col>
          <xdr:colOff>355600</xdr:colOff>
          <xdr:row>25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26</xdr:row>
          <xdr:rowOff>19050</xdr:rowOff>
        </xdr:from>
        <xdr:to>
          <xdr:col>3</xdr:col>
          <xdr:colOff>355600</xdr:colOff>
          <xdr:row>27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19050</xdr:rowOff>
        </xdr:from>
        <xdr:to>
          <xdr:col>3</xdr:col>
          <xdr:colOff>355600</xdr:colOff>
          <xdr:row>28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19050</xdr:rowOff>
        </xdr:from>
        <xdr:to>
          <xdr:col>3</xdr:col>
          <xdr:colOff>355600</xdr:colOff>
          <xdr:row>29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25</xdr:row>
          <xdr:rowOff>19050</xdr:rowOff>
        </xdr:from>
        <xdr:to>
          <xdr:col>3</xdr:col>
          <xdr:colOff>355600</xdr:colOff>
          <xdr:row>25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19050</xdr:rowOff>
        </xdr:from>
        <xdr:to>
          <xdr:col>3</xdr:col>
          <xdr:colOff>355600</xdr:colOff>
          <xdr:row>28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19050</xdr:rowOff>
        </xdr:from>
        <xdr:to>
          <xdr:col>3</xdr:col>
          <xdr:colOff>355600</xdr:colOff>
          <xdr:row>33</xdr:row>
          <xdr:rowOff>323850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19050</xdr:rowOff>
        </xdr:from>
        <xdr:to>
          <xdr:col>3</xdr:col>
          <xdr:colOff>355600</xdr:colOff>
          <xdr:row>34</xdr:row>
          <xdr:rowOff>323850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35</xdr:row>
          <xdr:rowOff>19050</xdr:rowOff>
        </xdr:from>
        <xdr:to>
          <xdr:col>3</xdr:col>
          <xdr:colOff>355600</xdr:colOff>
          <xdr:row>35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36</xdr:row>
          <xdr:rowOff>19050</xdr:rowOff>
        </xdr:from>
        <xdr:to>
          <xdr:col>3</xdr:col>
          <xdr:colOff>355600</xdr:colOff>
          <xdr:row>36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37</xdr:row>
          <xdr:rowOff>19050</xdr:rowOff>
        </xdr:from>
        <xdr:to>
          <xdr:col>3</xdr:col>
          <xdr:colOff>355600</xdr:colOff>
          <xdr:row>37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38</xdr:row>
          <xdr:rowOff>19050</xdr:rowOff>
        </xdr:from>
        <xdr:to>
          <xdr:col>3</xdr:col>
          <xdr:colOff>355600</xdr:colOff>
          <xdr:row>38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42</xdr:row>
          <xdr:rowOff>184150</xdr:rowOff>
        </xdr:from>
        <xdr:to>
          <xdr:col>11</xdr:col>
          <xdr:colOff>0</xdr:colOff>
          <xdr:row>42</xdr:row>
          <xdr:rowOff>488950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45</xdr:row>
          <xdr:rowOff>19050</xdr:rowOff>
        </xdr:from>
        <xdr:to>
          <xdr:col>3</xdr:col>
          <xdr:colOff>355600</xdr:colOff>
          <xdr:row>46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=""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46</xdr:row>
          <xdr:rowOff>19050</xdr:rowOff>
        </xdr:from>
        <xdr:to>
          <xdr:col>3</xdr:col>
          <xdr:colOff>355600</xdr:colOff>
          <xdr:row>47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=""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47</xdr:row>
          <xdr:rowOff>19050</xdr:rowOff>
        </xdr:from>
        <xdr:to>
          <xdr:col>3</xdr:col>
          <xdr:colOff>355600</xdr:colOff>
          <xdr:row>48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=""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48</xdr:row>
          <xdr:rowOff>19050</xdr:rowOff>
        </xdr:from>
        <xdr:to>
          <xdr:col>3</xdr:col>
          <xdr:colOff>355600</xdr:colOff>
          <xdr:row>48</xdr:row>
          <xdr:rowOff>323850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=""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49</xdr:row>
          <xdr:rowOff>19050</xdr:rowOff>
        </xdr:from>
        <xdr:to>
          <xdr:col>3</xdr:col>
          <xdr:colOff>355600</xdr:colOff>
          <xdr:row>49</xdr:row>
          <xdr:rowOff>323850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=""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50</xdr:row>
          <xdr:rowOff>19050</xdr:rowOff>
        </xdr:from>
        <xdr:to>
          <xdr:col>3</xdr:col>
          <xdr:colOff>355600</xdr:colOff>
          <xdr:row>50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=""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51</xdr:row>
          <xdr:rowOff>19050</xdr:rowOff>
        </xdr:from>
        <xdr:to>
          <xdr:col>3</xdr:col>
          <xdr:colOff>355600</xdr:colOff>
          <xdr:row>51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=""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52</xdr:row>
          <xdr:rowOff>19050</xdr:rowOff>
        </xdr:from>
        <xdr:to>
          <xdr:col>3</xdr:col>
          <xdr:colOff>355600</xdr:colOff>
          <xdr:row>52</xdr:row>
          <xdr:rowOff>323850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=""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53</xdr:row>
          <xdr:rowOff>19050</xdr:rowOff>
        </xdr:from>
        <xdr:to>
          <xdr:col>3</xdr:col>
          <xdr:colOff>355600</xdr:colOff>
          <xdr:row>53</xdr:row>
          <xdr:rowOff>323850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=""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54</xdr:row>
          <xdr:rowOff>19050</xdr:rowOff>
        </xdr:from>
        <xdr:to>
          <xdr:col>3</xdr:col>
          <xdr:colOff>355600</xdr:colOff>
          <xdr:row>54</xdr:row>
          <xdr:rowOff>323850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55</xdr:row>
          <xdr:rowOff>19050</xdr:rowOff>
        </xdr:from>
        <xdr:to>
          <xdr:col>3</xdr:col>
          <xdr:colOff>355600</xdr:colOff>
          <xdr:row>55</xdr:row>
          <xdr:rowOff>323850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59</xdr:row>
          <xdr:rowOff>19050</xdr:rowOff>
        </xdr:from>
        <xdr:to>
          <xdr:col>3</xdr:col>
          <xdr:colOff>355600</xdr:colOff>
          <xdr:row>60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60</xdr:row>
          <xdr:rowOff>19050</xdr:rowOff>
        </xdr:from>
        <xdr:to>
          <xdr:col>3</xdr:col>
          <xdr:colOff>355600</xdr:colOff>
          <xdr:row>60</xdr:row>
          <xdr:rowOff>323850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61</xdr:row>
          <xdr:rowOff>19050</xdr:rowOff>
        </xdr:from>
        <xdr:to>
          <xdr:col>3</xdr:col>
          <xdr:colOff>355600</xdr:colOff>
          <xdr:row>61</xdr:row>
          <xdr:rowOff>323850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62</xdr:row>
          <xdr:rowOff>19050</xdr:rowOff>
        </xdr:from>
        <xdr:to>
          <xdr:col>3</xdr:col>
          <xdr:colOff>355600</xdr:colOff>
          <xdr:row>62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=""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63</xdr:row>
          <xdr:rowOff>19050</xdr:rowOff>
        </xdr:from>
        <xdr:to>
          <xdr:col>3</xdr:col>
          <xdr:colOff>355600</xdr:colOff>
          <xdr:row>64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64</xdr:row>
          <xdr:rowOff>19050</xdr:rowOff>
        </xdr:from>
        <xdr:to>
          <xdr:col>3</xdr:col>
          <xdr:colOff>355600</xdr:colOff>
          <xdr:row>64</xdr:row>
          <xdr:rowOff>323850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65</xdr:row>
          <xdr:rowOff>19050</xdr:rowOff>
        </xdr:from>
        <xdr:to>
          <xdr:col>3</xdr:col>
          <xdr:colOff>355600</xdr:colOff>
          <xdr:row>66</xdr:row>
          <xdr:rowOff>12700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72</xdr:row>
          <xdr:rowOff>19050</xdr:rowOff>
        </xdr:from>
        <xdr:to>
          <xdr:col>3</xdr:col>
          <xdr:colOff>355600</xdr:colOff>
          <xdr:row>73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73</xdr:row>
          <xdr:rowOff>19050</xdr:rowOff>
        </xdr:from>
        <xdr:to>
          <xdr:col>3</xdr:col>
          <xdr:colOff>355600</xdr:colOff>
          <xdr:row>74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75</xdr:row>
          <xdr:rowOff>19050</xdr:rowOff>
        </xdr:from>
        <xdr:to>
          <xdr:col>3</xdr:col>
          <xdr:colOff>355600</xdr:colOff>
          <xdr:row>76</xdr:row>
          <xdr:rowOff>12700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76</xdr:row>
          <xdr:rowOff>19050</xdr:rowOff>
        </xdr:from>
        <xdr:to>
          <xdr:col>3</xdr:col>
          <xdr:colOff>355600</xdr:colOff>
          <xdr:row>76</xdr:row>
          <xdr:rowOff>323850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77</xdr:row>
          <xdr:rowOff>19050</xdr:rowOff>
        </xdr:from>
        <xdr:to>
          <xdr:col>3</xdr:col>
          <xdr:colOff>355600</xdr:colOff>
          <xdr:row>77</xdr:row>
          <xdr:rowOff>323850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78</xdr:row>
          <xdr:rowOff>19050</xdr:rowOff>
        </xdr:from>
        <xdr:to>
          <xdr:col>3</xdr:col>
          <xdr:colOff>355600</xdr:colOff>
          <xdr:row>79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79</xdr:row>
          <xdr:rowOff>19050</xdr:rowOff>
        </xdr:from>
        <xdr:to>
          <xdr:col>3</xdr:col>
          <xdr:colOff>355600</xdr:colOff>
          <xdr:row>80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80</xdr:row>
          <xdr:rowOff>19050</xdr:rowOff>
        </xdr:from>
        <xdr:to>
          <xdr:col>3</xdr:col>
          <xdr:colOff>355600</xdr:colOff>
          <xdr:row>80</xdr:row>
          <xdr:rowOff>323850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81</xdr:row>
          <xdr:rowOff>19050</xdr:rowOff>
        </xdr:from>
        <xdr:to>
          <xdr:col>3</xdr:col>
          <xdr:colOff>355600</xdr:colOff>
          <xdr:row>82</xdr:row>
          <xdr:rowOff>12700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82</xdr:row>
          <xdr:rowOff>19050</xdr:rowOff>
        </xdr:from>
        <xdr:to>
          <xdr:col>3</xdr:col>
          <xdr:colOff>355600</xdr:colOff>
          <xdr:row>82</xdr:row>
          <xdr:rowOff>323850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83</xdr:row>
          <xdr:rowOff>19050</xdr:rowOff>
        </xdr:from>
        <xdr:to>
          <xdr:col>3</xdr:col>
          <xdr:colOff>355600</xdr:colOff>
          <xdr:row>83</xdr:row>
          <xdr:rowOff>323850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87</xdr:row>
          <xdr:rowOff>19050</xdr:rowOff>
        </xdr:from>
        <xdr:to>
          <xdr:col>3</xdr:col>
          <xdr:colOff>355600</xdr:colOff>
          <xdr:row>87</xdr:row>
          <xdr:rowOff>323850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88</xdr:row>
          <xdr:rowOff>19050</xdr:rowOff>
        </xdr:from>
        <xdr:to>
          <xdr:col>3</xdr:col>
          <xdr:colOff>355600</xdr:colOff>
          <xdr:row>88</xdr:row>
          <xdr:rowOff>323850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89</xdr:row>
          <xdr:rowOff>19050</xdr:rowOff>
        </xdr:from>
        <xdr:to>
          <xdr:col>3</xdr:col>
          <xdr:colOff>355600</xdr:colOff>
          <xdr:row>90</xdr:row>
          <xdr:rowOff>12700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90</xdr:row>
          <xdr:rowOff>19050</xdr:rowOff>
        </xdr:from>
        <xdr:to>
          <xdr:col>3</xdr:col>
          <xdr:colOff>355600</xdr:colOff>
          <xdr:row>91</xdr:row>
          <xdr:rowOff>12700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91</xdr:row>
          <xdr:rowOff>19050</xdr:rowOff>
        </xdr:from>
        <xdr:to>
          <xdr:col>3</xdr:col>
          <xdr:colOff>355600</xdr:colOff>
          <xdr:row>91</xdr:row>
          <xdr:rowOff>323850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92</xdr:row>
          <xdr:rowOff>19050</xdr:rowOff>
        </xdr:from>
        <xdr:to>
          <xdr:col>3</xdr:col>
          <xdr:colOff>355600</xdr:colOff>
          <xdr:row>93</xdr:row>
          <xdr:rowOff>12700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93</xdr:row>
          <xdr:rowOff>19050</xdr:rowOff>
        </xdr:from>
        <xdr:to>
          <xdr:col>3</xdr:col>
          <xdr:colOff>355600</xdr:colOff>
          <xdr:row>94</xdr:row>
          <xdr:rowOff>12700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101</xdr:row>
          <xdr:rowOff>19050</xdr:rowOff>
        </xdr:from>
        <xdr:to>
          <xdr:col>3</xdr:col>
          <xdr:colOff>355600</xdr:colOff>
          <xdr:row>102</xdr:row>
          <xdr:rowOff>12700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102</xdr:row>
          <xdr:rowOff>19050</xdr:rowOff>
        </xdr:from>
        <xdr:to>
          <xdr:col>3</xdr:col>
          <xdr:colOff>355600</xdr:colOff>
          <xdr:row>103</xdr:row>
          <xdr:rowOff>12700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103</xdr:row>
          <xdr:rowOff>19050</xdr:rowOff>
        </xdr:from>
        <xdr:to>
          <xdr:col>3</xdr:col>
          <xdr:colOff>355600</xdr:colOff>
          <xdr:row>104</xdr:row>
          <xdr:rowOff>12700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104</xdr:row>
          <xdr:rowOff>19050</xdr:rowOff>
        </xdr:from>
        <xdr:to>
          <xdr:col>3</xdr:col>
          <xdr:colOff>355600</xdr:colOff>
          <xdr:row>105</xdr:row>
          <xdr:rowOff>12700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=""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105</xdr:row>
          <xdr:rowOff>19050</xdr:rowOff>
        </xdr:from>
        <xdr:to>
          <xdr:col>3</xdr:col>
          <xdr:colOff>355600</xdr:colOff>
          <xdr:row>106</xdr:row>
          <xdr:rowOff>12700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=""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106</xdr:row>
          <xdr:rowOff>19050</xdr:rowOff>
        </xdr:from>
        <xdr:to>
          <xdr:col>3</xdr:col>
          <xdr:colOff>355600</xdr:colOff>
          <xdr:row>107</xdr:row>
          <xdr:rowOff>12700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=""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107</xdr:row>
          <xdr:rowOff>19050</xdr:rowOff>
        </xdr:from>
        <xdr:to>
          <xdr:col>3</xdr:col>
          <xdr:colOff>355600</xdr:colOff>
          <xdr:row>107</xdr:row>
          <xdr:rowOff>323850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108</xdr:row>
          <xdr:rowOff>19050</xdr:rowOff>
        </xdr:from>
        <xdr:to>
          <xdr:col>3</xdr:col>
          <xdr:colOff>355600</xdr:colOff>
          <xdr:row>109</xdr:row>
          <xdr:rowOff>57150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109</xdr:row>
          <xdr:rowOff>19050</xdr:rowOff>
        </xdr:from>
        <xdr:to>
          <xdr:col>3</xdr:col>
          <xdr:colOff>355600</xdr:colOff>
          <xdr:row>109</xdr:row>
          <xdr:rowOff>323850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110</xdr:row>
          <xdr:rowOff>19050</xdr:rowOff>
        </xdr:from>
        <xdr:to>
          <xdr:col>3</xdr:col>
          <xdr:colOff>355600</xdr:colOff>
          <xdr:row>111</xdr:row>
          <xdr:rowOff>12700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111</xdr:row>
          <xdr:rowOff>19050</xdr:rowOff>
        </xdr:from>
        <xdr:to>
          <xdr:col>3</xdr:col>
          <xdr:colOff>355600</xdr:colOff>
          <xdr:row>112</xdr:row>
          <xdr:rowOff>12700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112</xdr:row>
          <xdr:rowOff>19050</xdr:rowOff>
        </xdr:from>
        <xdr:to>
          <xdr:col>3</xdr:col>
          <xdr:colOff>355600</xdr:colOff>
          <xdr:row>113</xdr:row>
          <xdr:rowOff>12700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116</xdr:row>
          <xdr:rowOff>19050</xdr:rowOff>
        </xdr:from>
        <xdr:to>
          <xdr:col>3</xdr:col>
          <xdr:colOff>355600</xdr:colOff>
          <xdr:row>117</xdr:row>
          <xdr:rowOff>12700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117</xdr:row>
          <xdr:rowOff>19050</xdr:rowOff>
        </xdr:from>
        <xdr:to>
          <xdr:col>3</xdr:col>
          <xdr:colOff>355600</xdr:colOff>
          <xdr:row>117</xdr:row>
          <xdr:rowOff>323850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118</xdr:row>
          <xdr:rowOff>19050</xdr:rowOff>
        </xdr:from>
        <xdr:to>
          <xdr:col>3</xdr:col>
          <xdr:colOff>355600</xdr:colOff>
          <xdr:row>118</xdr:row>
          <xdr:rowOff>323850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126</xdr:row>
          <xdr:rowOff>19050</xdr:rowOff>
        </xdr:from>
        <xdr:to>
          <xdr:col>3</xdr:col>
          <xdr:colOff>355600</xdr:colOff>
          <xdr:row>127</xdr:row>
          <xdr:rowOff>12700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127</xdr:row>
          <xdr:rowOff>19050</xdr:rowOff>
        </xdr:from>
        <xdr:to>
          <xdr:col>3</xdr:col>
          <xdr:colOff>355600</xdr:colOff>
          <xdr:row>128</xdr:row>
          <xdr:rowOff>12700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=""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128</xdr:row>
          <xdr:rowOff>19050</xdr:rowOff>
        </xdr:from>
        <xdr:to>
          <xdr:col>3</xdr:col>
          <xdr:colOff>355600</xdr:colOff>
          <xdr:row>129</xdr:row>
          <xdr:rowOff>31750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129</xdr:row>
          <xdr:rowOff>19050</xdr:rowOff>
        </xdr:from>
        <xdr:to>
          <xdr:col>3</xdr:col>
          <xdr:colOff>355600</xdr:colOff>
          <xdr:row>130</xdr:row>
          <xdr:rowOff>12700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=""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131</xdr:row>
          <xdr:rowOff>19050</xdr:rowOff>
        </xdr:from>
        <xdr:to>
          <xdr:col>3</xdr:col>
          <xdr:colOff>355600</xdr:colOff>
          <xdr:row>131</xdr:row>
          <xdr:rowOff>323850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132</xdr:row>
          <xdr:rowOff>19050</xdr:rowOff>
        </xdr:from>
        <xdr:to>
          <xdr:col>3</xdr:col>
          <xdr:colOff>355600</xdr:colOff>
          <xdr:row>133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134</xdr:row>
          <xdr:rowOff>19050</xdr:rowOff>
        </xdr:from>
        <xdr:to>
          <xdr:col>3</xdr:col>
          <xdr:colOff>355600</xdr:colOff>
          <xdr:row>135</xdr:row>
          <xdr:rowOff>12700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135</xdr:row>
          <xdr:rowOff>19050</xdr:rowOff>
        </xdr:from>
        <xdr:to>
          <xdr:col>3</xdr:col>
          <xdr:colOff>355600</xdr:colOff>
          <xdr:row>136</xdr:row>
          <xdr:rowOff>12700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=""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136</xdr:row>
          <xdr:rowOff>19050</xdr:rowOff>
        </xdr:from>
        <xdr:to>
          <xdr:col>3</xdr:col>
          <xdr:colOff>355600</xdr:colOff>
          <xdr:row>137</xdr:row>
          <xdr:rowOff>12700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=""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137</xdr:row>
          <xdr:rowOff>19050</xdr:rowOff>
        </xdr:from>
        <xdr:to>
          <xdr:col>3</xdr:col>
          <xdr:colOff>355600</xdr:colOff>
          <xdr:row>138</xdr:row>
          <xdr:rowOff>12700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=""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138</xdr:row>
          <xdr:rowOff>19050</xdr:rowOff>
        </xdr:from>
        <xdr:to>
          <xdr:col>3</xdr:col>
          <xdr:colOff>355600</xdr:colOff>
          <xdr:row>139</xdr:row>
          <xdr:rowOff>12700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139</xdr:row>
          <xdr:rowOff>19050</xdr:rowOff>
        </xdr:from>
        <xdr:to>
          <xdr:col>3</xdr:col>
          <xdr:colOff>355600</xdr:colOff>
          <xdr:row>140</xdr:row>
          <xdr:rowOff>12700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=""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141</xdr:row>
          <xdr:rowOff>19050</xdr:rowOff>
        </xdr:from>
        <xdr:to>
          <xdr:col>3</xdr:col>
          <xdr:colOff>355600</xdr:colOff>
          <xdr:row>142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=""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142</xdr:row>
          <xdr:rowOff>19050</xdr:rowOff>
        </xdr:from>
        <xdr:to>
          <xdr:col>3</xdr:col>
          <xdr:colOff>355600</xdr:colOff>
          <xdr:row>143</xdr:row>
          <xdr:rowOff>12700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=""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143</xdr:row>
          <xdr:rowOff>19050</xdr:rowOff>
        </xdr:from>
        <xdr:to>
          <xdr:col>3</xdr:col>
          <xdr:colOff>355600</xdr:colOff>
          <xdr:row>144</xdr:row>
          <xdr:rowOff>12700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=""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144</xdr:row>
          <xdr:rowOff>19050</xdr:rowOff>
        </xdr:from>
        <xdr:to>
          <xdr:col>3</xdr:col>
          <xdr:colOff>355600</xdr:colOff>
          <xdr:row>145</xdr:row>
          <xdr:rowOff>12700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=""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145</xdr:row>
          <xdr:rowOff>19050</xdr:rowOff>
        </xdr:from>
        <xdr:to>
          <xdr:col>3</xdr:col>
          <xdr:colOff>355600</xdr:colOff>
          <xdr:row>146</xdr:row>
          <xdr:rowOff>12700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=""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146</xdr:row>
          <xdr:rowOff>19050</xdr:rowOff>
        </xdr:from>
        <xdr:to>
          <xdr:col>3</xdr:col>
          <xdr:colOff>355600</xdr:colOff>
          <xdr:row>147</xdr:row>
          <xdr:rowOff>57150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=""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147</xdr:row>
          <xdr:rowOff>19050</xdr:rowOff>
        </xdr:from>
        <xdr:to>
          <xdr:col>3</xdr:col>
          <xdr:colOff>355600</xdr:colOff>
          <xdr:row>148</xdr:row>
          <xdr:rowOff>12700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=""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147</xdr:row>
          <xdr:rowOff>19050</xdr:rowOff>
        </xdr:from>
        <xdr:to>
          <xdr:col>3</xdr:col>
          <xdr:colOff>355600</xdr:colOff>
          <xdr:row>148</xdr:row>
          <xdr:rowOff>12700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=""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151</xdr:row>
          <xdr:rowOff>19050</xdr:rowOff>
        </xdr:from>
        <xdr:to>
          <xdr:col>3</xdr:col>
          <xdr:colOff>355600</xdr:colOff>
          <xdr:row>152</xdr:row>
          <xdr:rowOff>12700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=""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152</xdr:row>
          <xdr:rowOff>19050</xdr:rowOff>
        </xdr:from>
        <xdr:to>
          <xdr:col>3</xdr:col>
          <xdr:colOff>355600</xdr:colOff>
          <xdr:row>153</xdr:row>
          <xdr:rowOff>12700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=""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153</xdr:row>
          <xdr:rowOff>19050</xdr:rowOff>
        </xdr:from>
        <xdr:to>
          <xdr:col>3</xdr:col>
          <xdr:colOff>355600</xdr:colOff>
          <xdr:row>153</xdr:row>
          <xdr:rowOff>323850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=""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154</xdr:row>
          <xdr:rowOff>19050</xdr:rowOff>
        </xdr:from>
        <xdr:to>
          <xdr:col>3</xdr:col>
          <xdr:colOff>355600</xdr:colOff>
          <xdr:row>155</xdr:row>
          <xdr:rowOff>12700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=""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155</xdr:row>
          <xdr:rowOff>19050</xdr:rowOff>
        </xdr:from>
        <xdr:to>
          <xdr:col>3</xdr:col>
          <xdr:colOff>355600</xdr:colOff>
          <xdr:row>155</xdr:row>
          <xdr:rowOff>323850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=""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163</xdr:row>
          <xdr:rowOff>19050</xdr:rowOff>
        </xdr:from>
        <xdr:to>
          <xdr:col>3</xdr:col>
          <xdr:colOff>355600</xdr:colOff>
          <xdr:row>164</xdr:row>
          <xdr:rowOff>12700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=""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164</xdr:row>
          <xdr:rowOff>19050</xdr:rowOff>
        </xdr:from>
        <xdr:to>
          <xdr:col>3</xdr:col>
          <xdr:colOff>355600</xdr:colOff>
          <xdr:row>165</xdr:row>
          <xdr:rowOff>12700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=""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167</xdr:row>
          <xdr:rowOff>19050</xdr:rowOff>
        </xdr:from>
        <xdr:to>
          <xdr:col>3</xdr:col>
          <xdr:colOff>355600</xdr:colOff>
          <xdr:row>167</xdr:row>
          <xdr:rowOff>323850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=""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169</xdr:row>
          <xdr:rowOff>19050</xdr:rowOff>
        </xdr:from>
        <xdr:to>
          <xdr:col>3</xdr:col>
          <xdr:colOff>355600</xdr:colOff>
          <xdr:row>169</xdr:row>
          <xdr:rowOff>323850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=""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170</xdr:row>
          <xdr:rowOff>19050</xdr:rowOff>
        </xdr:from>
        <xdr:to>
          <xdr:col>3</xdr:col>
          <xdr:colOff>355600</xdr:colOff>
          <xdr:row>170</xdr:row>
          <xdr:rowOff>323850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=""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171</xdr:row>
          <xdr:rowOff>19050</xdr:rowOff>
        </xdr:from>
        <xdr:to>
          <xdr:col>3</xdr:col>
          <xdr:colOff>355600</xdr:colOff>
          <xdr:row>171</xdr:row>
          <xdr:rowOff>323850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=""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172</xdr:row>
          <xdr:rowOff>19050</xdr:rowOff>
        </xdr:from>
        <xdr:to>
          <xdr:col>3</xdr:col>
          <xdr:colOff>355600</xdr:colOff>
          <xdr:row>172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=""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173</xdr:row>
          <xdr:rowOff>19050</xdr:rowOff>
        </xdr:from>
        <xdr:to>
          <xdr:col>3</xdr:col>
          <xdr:colOff>355600</xdr:colOff>
          <xdr:row>173</xdr:row>
          <xdr:rowOff>323850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=""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177</xdr:row>
          <xdr:rowOff>19050</xdr:rowOff>
        </xdr:from>
        <xdr:to>
          <xdr:col>3</xdr:col>
          <xdr:colOff>355600</xdr:colOff>
          <xdr:row>177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=""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178</xdr:row>
          <xdr:rowOff>19050</xdr:rowOff>
        </xdr:from>
        <xdr:to>
          <xdr:col>3</xdr:col>
          <xdr:colOff>355600</xdr:colOff>
          <xdr:row>178</xdr:row>
          <xdr:rowOff>323850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=""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179</xdr:row>
          <xdr:rowOff>19050</xdr:rowOff>
        </xdr:from>
        <xdr:to>
          <xdr:col>3</xdr:col>
          <xdr:colOff>355600</xdr:colOff>
          <xdr:row>179</xdr:row>
          <xdr:rowOff>323850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=""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130</xdr:row>
          <xdr:rowOff>19050</xdr:rowOff>
        </xdr:from>
        <xdr:to>
          <xdr:col>3</xdr:col>
          <xdr:colOff>355600</xdr:colOff>
          <xdr:row>130</xdr:row>
          <xdr:rowOff>323850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=""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133</xdr:row>
          <xdr:rowOff>19050</xdr:rowOff>
        </xdr:from>
        <xdr:to>
          <xdr:col>3</xdr:col>
          <xdr:colOff>355600</xdr:colOff>
          <xdr:row>133</xdr:row>
          <xdr:rowOff>323850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=""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140</xdr:row>
          <xdr:rowOff>19050</xdr:rowOff>
        </xdr:from>
        <xdr:to>
          <xdr:col>3</xdr:col>
          <xdr:colOff>355600</xdr:colOff>
          <xdr:row>140</xdr:row>
          <xdr:rowOff>323850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=""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165</xdr:row>
          <xdr:rowOff>19050</xdr:rowOff>
        </xdr:from>
        <xdr:to>
          <xdr:col>3</xdr:col>
          <xdr:colOff>355600</xdr:colOff>
          <xdr:row>166</xdr:row>
          <xdr:rowOff>12700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=""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167</xdr:row>
          <xdr:rowOff>19050</xdr:rowOff>
        </xdr:from>
        <xdr:to>
          <xdr:col>3</xdr:col>
          <xdr:colOff>355600</xdr:colOff>
          <xdr:row>167</xdr:row>
          <xdr:rowOff>323850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=""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19050</xdr:rowOff>
        </xdr:from>
        <xdr:to>
          <xdr:col>3</xdr:col>
          <xdr:colOff>355600</xdr:colOff>
          <xdr:row>12</xdr:row>
          <xdr:rowOff>12700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=""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19050</xdr:rowOff>
        </xdr:from>
        <xdr:to>
          <xdr:col>3</xdr:col>
          <xdr:colOff>355600</xdr:colOff>
          <xdr:row>14</xdr:row>
          <xdr:rowOff>12700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=""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19050</xdr:rowOff>
        </xdr:from>
        <xdr:to>
          <xdr:col>3</xdr:col>
          <xdr:colOff>355600</xdr:colOff>
          <xdr:row>15</xdr:row>
          <xdr:rowOff>323850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=""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19050</xdr:rowOff>
        </xdr:from>
        <xdr:to>
          <xdr:col>3</xdr:col>
          <xdr:colOff>355600</xdr:colOff>
          <xdr:row>16</xdr:row>
          <xdr:rowOff>323850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=""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19050</xdr:rowOff>
        </xdr:from>
        <xdr:to>
          <xdr:col>3</xdr:col>
          <xdr:colOff>355600</xdr:colOff>
          <xdr:row>17</xdr:row>
          <xdr:rowOff>323850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=""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19050</xdr:rowOff>
        </xdr:from>
        <xdr:to>
          <xdr:col>3</xdr:col>
          <xdr:colOff>355600</xdr:colOff>
          <xdr:row>18</xdr:row>
          <xdr:rowOff>323850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=""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42</xdr:row>
          <xdr:rowOff>190500</xdr:rowOff>
        </xdr:from>
        <xdr:to>
          <xdr:col>9</xdr:col>
          <xdr:colOff>361950</xdr:colOff>
          <xdr:row>42</xdr:row>
          <xdr:rowOff>495300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=""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69</xdr:row>
          <xdr:rowOff>184150</xdr:rowOff>
        </xdr:from>
        <xdr:to>
          <xdr:col>11</xdr:col>
          <xdr:colOff>0</xdr:colOff>
          <xdr:row>69</xdr:row>
          <xdr:rowOff>488950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=""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69</xdr:row>
          <xdr:rowOff>190500</xdr:rowOff>
        </xdr:from>
        <xdr:to>
          <xdr:col>9</xdr:col>
          <xdr:colOff>361950</xdr:colOff>
          <xdr:row>69</xdr:row>
          <xdr:rowOff>495300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=""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97</xdr:row>
          <xdr:rowOff>184150</xdr:rowOff>
        </xdr:from>
        <xdr:to>
          <xdr:col>11</xdr:col>
          <xdr:colOff>0</xdr:colOff>
          <xdr:row>97</xdr:row>
          <xdr:rowOff>488950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=""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97</xdr:row>
          <xdr:rowOff>190500</xdr:rowOff>
        </xdr:from>
        <xdr:to>
          <xdr:col>9</xdr:col>
          <xdr:colOff>361950</xdr:colOff>
          <xdr:row>97</xdr:row>
          <xdr:rowOff>495300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122</xdr:row>
          <xdr:rowOff>184150</xdr:rowOff>
        </xdr:from>
        <xdr:to>
          <xdr:col>11</xdr:col>
          <xdr:colOff>0</xdr:colOff>
          <xdr:row>122</xdr:row>
          <xdr:rowOff>488950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=""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122</xdr:row>
          <xdr:rowOff>190500</xdr:rowOff>
        </xdr:from>
        <xdr:to>
          <xdr:col>9</xdr:col>
          <xdr:colOff>361950</xdr:colOff>
          <xdr:row>122</xdr:row>
          <xdr:rowOff>495300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159</xdr:row>
          <xdr:rowOff>184150</xdr:rowOff>
        </xdr:from>
        <xdr:to>
          <xdr:col>11</xdr:col>
          <xdr:colOff>0</xdr:colOff>
          <xdr:row>159</xdr:row>
          <xdr:rowOff>488950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=""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159</xdr:row>
          <xdr:rowOff>190500</xdr:rowOff>
        </xdr:from>
        <xdr:to>
          <xdr:col>9</xdr:col>
          <xdr:colOff>361950</xdr:colOff>
          <xdr:row>159</xdr:row>
          <xdr:rowOff>495300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=""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183</xdr:row>
          <xdr:rowOff>184150</xdr:rowOff>
        </xdr:from>
        <xdr:to>
          <xdr:col>11</xdr:col>
          <xdr:colOff>0</xdr:colOff>
          <xdr:row>183</xdr:row>
          <xdr:rowOff>488950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=""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183</xdr:row>
          <xdr:rowOff>190500</xdr:rowOff>
        </xdr:from>
        <xdr:to>
          <xdr:col>9</xdr:col>
          <xdr:colOff>361950</xdr:colOff>
          <xdr:row>183</xdr:row>
          <xdr:rowOff>508000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=""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L185"/>
  <sheetViews>
    <sheetView tabSelected="1" topLeftCell="A175" zoomScale="80" zoomScaleNormal="80" workbookViewId="0">
      <selection activeCell="J12" sqref="J12:J15"/>
    </sheetView>
  </sheetViews>
  <sheetFormatPr defaultColWidth="8.81640625" defaultRowHeight="18.5"/>
  <cols>
    <col min="1" max="1" width="40.81640625" style="10" customWidth="1"/>
    <col min="2" max="2" width="10.453125" style="10" customWidth="1"/>
    <col min="3" max="3" width="50" style="10" customWidth="1"/>
    <col min="4" max="4" width="44.26953125" style="11" customWidth="1"/>
    <col min="5" max="5" width="8.26953125" style="11" customWidth="1"/>
    <col min="6" max="6" width="8.81640625" style="11" customWidth="1"/>
    <col min="7" max="7" width="14.1796875" style="11" customWidth="1"/>
    <col min="8" max="8" width="7.26953125" style="12" customWidth="1"/>
    <col min="9" max="9" width="7.7265625" style="12" customWidth="1"/>
    <col min="10" max="10" width="7.7265625" style="13" customWidth="1"/>
    <col min="11" max="11" width="7.26953125" style="12" customWidth="1"/>
    <col min="12" max="12" width="13.453125" style="14" customWidth="1"/>
    <col min="13" max="16384" width="8.81640625" style="3"/>
  </cols>
  <sheetData>
    <row r="1" spans="1:12" s="1" customFormat="1" ht="30" customHeight="1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s="1" customFormat="1" ht="10.1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1" customFormat="1" ht="28.15" customHeight="1">
      <c r="A3" s="52"/>
      <c r="B3" s="52"/>
      <c r="C3" s="53" t="s">
        <v>1</v>
      </c>
      <c r="D3" s="52" t="s">
        <v>48</v>
      </c>
      <c r="E3" s="52"/>
      <c r="F3" s="52"/>
      <c r="G3" s="52"/>
      <c r="H3" s="52"/>
      <c r="I3" s="52"/>
      <c r="J3" s="53"/>
      <c r="K3" s="52"/>
      <c r="L3" s="52"/>
    </row>
    <row r="4" spans="1:12" s="1" customFormat="1" ht="28.15" customHeight="1">
      <c r="A4" s="52"/>
      <c r="B4" s="52"/>
      <c r="C4" s="53" t="s">
        <v>51</v>
      </c>
      <c r="D4" s="54"/>
      <c r="E4" s="54"/>
      <c r="F4" s="54"/>
      <c r="G4" s="54"/>
      <c r="H4" s="52"/>
      <c r="I4" s="52"/>
      <c r="J4" s="53"/>
      <c r="K4" s="52"/>
      <c r="L4" s="52"/>
    </row>
    <row r="5" spans="1:12" s="1" customFormat="1" ht="28.15" customHeight="1">
      <c r="A5" s="52"/>
      <c r="B5" s="52"/>
      <c r="C5" s="53" t="s">
        <v>49</v>
      </c>
      <c r="D5" s="52"/>
      <c r="E5" s="52"/>
      <c r="F5" s="52"/>
      <c r="G5" s="52"/>
      <c r="H5" s="52"/>
      <c r="I5" s="52"/>
      <c r="J5" s="53"/>
      <c r="K5" s="52"/>
      <c r="L5" s="52"/>
    </row>
    <row r="6" spans="1:12" s="1" customFormat="1" ht="28.15" customHeight="1">
      <c r="A6" s="52"/>
      <c r="B6" s="52"/>
      <c r="C6" s="53" t="s">
        <v>50</v>
      </c>
      <c r="D6" s="52"/>
      <c r="E6" s="52"/>
      <c r="F6" s="52"/>
      <c r="G6" s="52"/>
      <c r="H6" s="52"/>
      <c r="I6" s="52"/>
      <c r="J6" s="53"/>
      <c r="K6" s="52"/>
      <c r="L6" s="52"/>
    </row>
    <row r="7" spans="1:12" s="1" customFormat="1" ht="10.15" customHeight="1">
      <c r="A7" s="52"/>
      <c r="B7" s="52"/>
      <c r="C7" s="53"/>
      <c r="D7" s="52"/>
      <c r="E7" s="52"/>
      <c r="F7" s="52"/>
      <c r="G7" s="52"/>
      <c r="H7" s="52"/>
      <c r="I7" s="52"/>
      <c r="J7" s="53"/>
      <c r="K7" s="52"/>
      <c r="L7" s="52"/>
    </row>
    <row r="8" spans="1:12" s="2" customFormat="1" ht="25.15" customHeight="1">
      <c r="A8" s="243" t="s">
        <v>2</v>
      </c>
      <c r="B8" s="244"/>
      <c r="C8" s="247" t="s">
        <v>3</v>
      </c>
      <c r="D8" s="249" t="s">
        <v>4</v>
      </c>
      <c r="E8" s="250"/>
      <c r="F8" s="250"/>
      <c r="G8" s="244"/>
      <c r="H8" s="253" t="s">
        <v>5</v>
      </c>
      <c r="I8" s="254"/>
      <c r="J8" s="254"/>
      <c r="K8" s="255"/>
      <c r="L8" s="256" t="s">
        <v>6</v>
      </c>
    </row>
    <row r="9" spans="1:12" s="2" customFormat="1" ht="25.15" customHeight="1">
      <c r="A9" s="245"/>
      <c r="B9" s="246"/>
      <c r="C9" s="248"/>
      <c r="D9" s="251"/>
      <c r="E9" s="252"/>
      <c r="F9" s="252"/>
      <c r="G9" s="246"/>
      <c r="H9" s="89">
        <v>0</v>
      </c>
      <c r="I9" s="89">
        <v>1</v>
      </c>
      <c r="J9" s="55">
        <v>3</v>
      </c>
      <c r="K9" s="89">
        <v>5</v>
      </c>
      <c r="L9" s="257"/>
    </row>
    <row r="10" spans="1:12" ht="34.9" customHeight="1">
      <c r="A10" s="258" t="s">
        <v>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60"/>
    </row>
    <row r="11" spans="1:12" ht="30" customHeight="1">
      <c r="A11" s="121" t="s">
        <v>52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3"/>
    </row>
    <row r="12" spans="1:12" ht="25.15" customHeight="1">
      <c r="A12" s="145" t="s">
        <v>160</v>
      </c>
      <c r="B12" s="138"/>
      <c r="C12" s="153" t="s">
        <v>161</v>
      </c>
      <c r="D12" s="278" t="s">
        <v>63</v>
      </c>
      <c r="E12" s="279"/>
      <c r="F12" s="279"/>
      <c r="G12" s="280"/>
      <c r="H12" s="261"/>
      <c r="I12" s="235"/>
      <c r="J12" s="263"/>
      <c r="K12" s="235"/>
      <c r="L12" s="231">
        <f>SUM(H12:K13)</f>
        <v>0</v>
      </c>
    </row>
    <row r="13" spans="1:12" ht="51.75" customHeight="1">
      <c r="A13" s="166"/>
      <c r="B13" s="166"/>
      <c r="C13" s="154"/>
      <c r="D13" s="265" t="s">
        <v>64</v>
      </c>
      <c r="E13" s="266"/>
      <c r="F13" s="266"/>
      <c r="G13" s="267"/>
      <c r="H13" s="262"/>
      <c r="I13" s="236"/>
      <c r="J13" s="264"/>
      <c r="K13" s="236"/>
      <c r="L13" s="232"/>
    </row>
    <row r="14" spans="1:12" ht="25.15" customHeight="1">
      <c r="A14" s="136" t="s">
        <v>8</v>
      </c>
      <c r="B14" s="136"/>
      <c r="C14" s="127" t="s">
        <v>9</v>
      </c>
      <c r="D14" s="136" t="s">
        <v>65</v>
      </c>
      <c r="E14" s="136"/>
      <c r="F14" s="136"/>
      <c r="G14" s="136"/>
      <c r="H14" s="261"/>
      <c r="I14" s="235"/>
      <c r="J14" s="263"/>
      <c r="K14" s="235"/>
      <c r="L14" s="234">
        <f>SUM(H14:K15)</f>
        <v>0</v>
      </c>
    </row>
    <row r="15" spans="1:12" ht="49.5" customHeight="1">
      <c r="A15" s="158"/>
      <c r="B15" s="158"/>
      <c r="C15" s="167"/>
      <c r="D15" s="233" t="s">
        <v>64</v>
      </c>
      <c r="E15" s="233"/>
      <c r="F15" s="233"/>
      <c r="G15" s="233"/>
      <c r="H15" s="262"/>
      <c r="I15" s="236"/>
      <c r="J15" s="264"/>
      <c r="K15" s="236"/>
      <c r="L15" s="232"/>
    </row>
    <row r="16" spans="1:12" ht="49.9" customHeight="1">
      <c r="A16" s="131" t="s">
        <v>163</v>
      </c>
      <c r="B16" s="132"/>
      <c r="C16" s="102" t="s">
        <v>162</v>
      </c>
      <c r="D16" s="131" t="s">
        <v>164</v>
      </c>
      <c r="E16" s="132"/>
      <c r="F16" s="132"/>
      <c r="G16" s="132"/>
      <c r="H16" s="61"/>
      <c r="I16" s="64"/>
      <c r="J16" s="60"/>
      <c r="K16" s="65"/>
      <c r="L16" s="63">
        <f>SUM(H16:K16)</f>
        <v>0</v>
      </c>
    </row>
    <row r="17" spans="1:12" ht="130.5" customHeight="1">
      <c r="A17" s="136" t="s">
        <v>10</v>
      </c>
      <c r="B17" s="136"/>
      <c r="C17" s="57" t="s">
        <v>279</v>
      </c>
      <c r="D17" s="229" t="s">
        <v>268</v>
      </c>
      <c r="E17" s="230"/>
      <c r="F17" s="230"/>
      <c r="G17" s="230"/>
      <c r="H17" s="61"/>
      <c r="I17" s="66"/>
      <c r="J17" s="67"/>
      <c r="K17" s="65"/>
      <c r="L17" s="237">
        <v>5</v>
      </c>
    </row>
    <row r="18" spans="1:12" ht="100.15" customHeight="1">
      <c r="A18" s="158"/>
      <c r="B18" s="158"/>
      <c r="C18" s="58" t="s">
        <v>278</v>
      </c>
      <c r="D18" s="227" t="s">
        <v>56</v>
      </c>
      <c r="E18" s="228"/>
      <c r="F18" s="228"/>
      <c r="G18" s="228"/>
      <c r="H18" s="62"/>
      <c r="I18" s="68"/>
      <c r="J18" s="69"/>
      <c r="K18" s="70"/>
      <c r="L18" s="238"/>
    </row>
    <row r="19" spans="1:12" ht="49.9" customHeight="1">
      <c r="A19" s="132" t="s">
        <v>53</v>
      </c>
      <c r="B19" s="132"/>
      <c r="C19" s="178" t="s">
        <v>275</v>
      </c>
      <c r="D19" s="136" t="s">
        <v>165</v>
      </c>
      <c r="E19" s="137"/>
      <c r="F19" s="137"/>
      <c r="G19" s="137"/>
      <c r="H19" s="241"/>
      <c r="I19" s="239"/>
      <c r="J19" s="240"/>
      <c r="K19" s="162">
        <v>5</v>
      </c>
      <c r="L19" s="222">
        <v>5</v>
      </c>
    </row>
    <row r="20" spans="1:12" ht="49.9" customHeight="1">
      <c r="A20" s="132"/>
      <c r="B20" s="132"/>
      <c r="C20" s="179"/>
      <c r="D20" s="145" t="s">
        <v>166</v>
      </c>
      <c r="E20" s="138"/>
      <c r="F20" s="138"/>
      <c r="G20" s="138"/>
      <c r="H20" s="241"/>
      <c r="I20" s="239"/>
      <c r="J20" s="240"/>
      <c r="K20" s="162"/>
      <c r="L20" s="222"/>
    </row>
    <row r="21" spans="1:12" ht="25.15" customHeight="1">
      <c r="A21" s="132"/>
      <c r="B21" s="132"/>
      <c r="C21" s="179"/>
      <c r="D21" s="145" t="s">
        <v>54</v>
      </c>
      <c r="E21" s="145"/>
      <c r="F21" s="145"/>
      <c r="G21" s="145"/>
      <c r="H21" s="241"/>
      <c r="I21" s="239"/>
      <c r="J21" s="240"/>
      <c r="K21" s="162"/>
      <c r="L21" s="222"/>
    </row>
    <row r="22" spans="1:12" ht="49.9" customHeight="1">
      <c r="A22" s="132"/>
      <c r="B22" s="132"/>
      <c r="C22" s="179"/>
      <c r="D22" s="145" t="s">
        <v>167</v>
      </c>
      <c r="E22" s="138"/>
      <c r="F22" s="138"/>
      <c r="G22" s="138"/>
      <c r="H22" s="241"/>
      <c r="I22" s="239"/>
      <c r="J22" s="240"/>
      <c r="K22" s="162"/>
      <c r="L22" s="222"/>
    </row>
    <row r="23" spans="1:12" ht="49.9" customHeight="1">
      <c r="A23" s="132"/>
      <c r="B23" s="132"/>
      <c r="C23" s="179"/>
      <c r="D23" s="145" t="s">
        <v>168</v>
      </c>
      <c r="E23" s="138"/>
      <c r="F23" s="138"/>
      <c r="G23" s="138"/>
      <c r="H23" s="241"/>
      <c r="I23" s="239"/>
      <c r="J23" s="240"/>
      <c r="K23" s="162"/>
      <c r="L23" s="222"/>
    </row>
    <row r="24" spans="1:12" ht="25.15" customHeight="1">
      <c r="A24" s="132"/>
      <c r="B24" s="132"/>
      <c r="C24" s="179"/>
      <c r="D24" s="158" t="s">
        <v>55</v>
      </c>
      <c r="E24" s="158"/>
      <c r="F24" s="158"/>
      <c r="G24" s="158"/>
      <c r="H24" s="241"/>
      <c r="I24" s="239"/>
      <c r="J24" s="240"/>
      <c r="K24" s="162"/>
      <c r="L24" s="222"/>
    </row>
    <row r="25" spans="1:12" ht="25.15" customHeight="1">
      <c r="A25" s="124" t="s">
        <v>169</v>
      </c>
      <c r="B25" s="133"/>
      <c r="C25" s="191" t="s">
        <v>170</v>
      </c>
      <c r="D25" s="136" t="s">
        <v>57</v>
      </c>
      <c r="E25" s="136"/>
      <c r="F25" s="136"/>
      <c r="G25" s="136"/>
      <c r="H25" s="223"/>
      <c r="I25" s="224"/>
      <c r="J25" s="225">
        <v>3</v>
      </c>
      <c r="K25" s="226"/>
      <c r="L25" s="222">
        <f>SUM(H25:K30)</f>
        <v>3</v>
      </c>
    </row>
    <row r="26" spans="1:12" ht="46.15" customHeight="1">
      <c r="A26" s="187"/>
      <c r="B26" s="183"/>
      <c r="C26" s="192"/>
      <c r="D26" s="145" t="s">
        <v>58</v>
      </c>
      <c r="E26" s="145"/>
      <c r="F26" s="145"/>
      <c r="G26" s="145"/>
      <c r="H26" s="223"/>
      <c r="I26" s="224"/>
      <c r="J26" s="225"/>
      <c r="K26" s="226"/>
      <c r="L26" s="222"/>
    </row>
    <row r="27" spans="1:12" s="15" customFormat="1" ht="25.15" customHeight="1">
      <c r="A27" s="187"/>
      <c r="B27" s="183"/>
      <c r="C27" s="185" t="s">
        <v>171</v>
      </c>
      <c r="D27" s="138" t="s">
        <v>59</v>
      </c>
      <c r="E27" s="138"/>
      <c r="F27" s="138"/>
      <c r="G27" s="138"/>
      <c r="H27" s="223"/>
      <c r="I27" s="224"/>
      <c r="J27" s="225"/>
      <c r="K27" s="226"/>
      <c r="L27" s="222"/>
    </row>
    <row r="28" spans="1:12" ht="25.15" customHeight="1">
      <c r="A28" s="187"/>
      <c r="B28" s="183"/>
      <c r="C28" s="186"/>
      <c r="D28" s="138" t="s">
        <v>60</v>
      </c>
      <c r="E28" s="138"/>
      <c r="F28" s="138"/>
      <c r="G28" s="138"/>
      <c r="H28" s="223"/>
      <c r="I28" s="224"/>
      <c r="J28" s="225"/>
      <c r="K28" s="226"/>
      <c r="L28" s="222"/>
    </row>
    <row r="29" spans="1:12" ht="49.9" customHeight="1">
      <c r="A29" s="187"/>
      <c r="B29" s="183"/>
      <c r="C29" s="99"/>
      <c r="D29" s="145" t="s">
        <v>61</v>
      </c>
      <c r="E29" s="145"/>
      <c r="F29" s="145"/>
      <c r="G29" s="145"/>
      <c r="H29" s="223"/>
      <c r="I29" s="224"/>
      <c r="J29" s="225"/>
      <c r="K29" s="226"/>
      <c r="L29" s="222"/>
    </row>
    <row r="30" spans="1:12" ht="61.5" customHeight="1">
      <c r="A30" s="134"/>
      <c r="B30" s="135"/>
      <c r="C30" s="59"/>
      <c r="D30" s="158" t="s">
        <v>62</v>
      </c>
      <c r="E30" s="158"/>
      <c r="F30" s="158"/>
      <c r="G30" s="158"/>
      <c r="H30" s="223"/>
      <c r="I30" s="224"/>
      <c r="J30" s="225"/>
      <c r="K30" s="226"/>
      <c r="L30" s="222"/>
    </row>
    <row r="31" spans="1:12" ht="34.9" customHeight="1">
      <c r="A31" s="26"/>
      <c r="B31" s="27"/>
      <c r="C31" s="27"/>
      <c r="D31" s="32" t="s">
        <v>68</v>
      </c>
      <c r="E31" s="129" t="s">
        <v>11</v>
      </c>
      <c r="F31" s="129"/>
      <c r="G31" s="40">
        <f>30</f>
        <v>30</v>
      </c>
      <c r="H31" s="34"/>
      <c r="I31" s="33"/>
      <c r="J31" s="129" t="s">
        <v>66</v>
      </c>
      <c r="K31" s="129"/>
      <c r="L31" s="38">
        <f>SUM(L12:L30)</f>
        <v>13</v>
      </c>
    </row>
    <row r="32" spans="1:12" ht="34.9" customHeight="1">
      <c r="A32" s="29"/>
      <c r="B32" s="30"/>
      <c r="C32" s="30"/>
      <c r="D32" s="35" t="s">
        <v>69</v>
      </c>
      <c r="E32" s="130" t="s">
        <v>23</v>
      </c>
      <c r="F32" s="130"/>
      <c r="G32" s="41">
        <f>15</f>
        <v>15</v>
      </c>
      <c r="H32" s="37"/>
      <c r="I32" s="36"/>
      <c r="J32" s="130" t="s">
        <v>67</v>
      </c>
      <c r="K32" s="130"/>
      <c r="L32" s="39">
        <f>L31/G31*G32</f>
        <v>6.5</v>
      </c>
    </row>
    <row r="33" spans="1:12" ht="30" customHeight="1">
      <c r="A33" s="121" t="s">
        <v>15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3"/>
    </row>
    <row r="34" spans="1:12" ht="49.9" customHeight="1">
      <c r="A34" s="131" t="s">
        <v>172</v>
      </c>
      <c r="B34" s="132"/>
      <c r="C34" s="108" t="s">
        <v>71</v>
      </c>
      <c r="D34" s="131" t="s">
        <v>75</v>
      </c>
      <c r="E34" s="131"/>
      <c r="F34" s="131"/>
      <c r="G34" s="131"/>
      <c r="H34" s="71"/>
      <c r="I34" s="71"/>
      <c r="J34" s="72"/>
      <c r="K34" s="71"/>
      <c r="L34" s="73">
        <f>SUM(H34:K34)</f>
        <v>0</v>
      </c>
    </row>
    <row r="35" spans="1:12" ht="49.9" customHeight="1">
      <c r="A35" s="136" t="s">
        <v>173</v>
      </c>
      <c r="B35" s="137"/>
      <c r="C35" s="127" t="s">
        <v>72</v>
      </c>
      <c r="D35" s="136" t="s">
        <v>177</v>
      </c>
      <c r="E35" s="137"/>
      <c r="F35" s="137"/>
      <c r="G35" s="137"/>
      <c r="H35" s="111"/>
      <c r="I35" s="111"/>
      <c r="J35" s="114"/>
      <c r="K35" s="111"/>
      <c r="L35" s="109">
        <f>SUM(H35:K36)</f>
        <v>0</v>
      </c>
    </row>
    <row r="36" spans="1:12" ht="49.9" customHeight="1">
      <c r="A36" s="166"/>
      <c r="B36" s="166"/>
      <c r="C36" s="167"/>
      <c r="D36" s="158" t="s">
        <v>178</v>
      </c>
      <c r="E36" s="166"/>
      <c r="F36" s="166"/>
      <c r="G36" s="166"/>
      <c r="H36" s="113"/>
      <c r="I36" s="113"/>
      <c r="J36" s="115"/>
      <c r="K36" s="113"/>
      <c r="L36" s="116"/>
    </row>
    <row r="37" spans="1:12" ht="49.9" customHeight="1">
      <c r="A37" s="131" t="s">
        <v>174</v>
      </c>
      <c r="B37" s="132"/>
      <c r="C37" s="108" t="s">
        <v>16</v>
      </c>
      <c r="D37" s="131" t="s">
        <v>269</v>
      </c>
      <c r="E37" s="132"/>
      <c r="F37" s="132"/>
      <c r="G37" s="132"/>
      <c r="H37" s="77"/>
      <c r="I37" s="77"/>
      <c r="J37" s="78"/>
      <c r="K37" s="77"/>
      <c r="L37" s="73">
        <f>SUM(H37:K37)</f>
        <v>0</v>
      </c>
    </row>
    <row r="38" spans="1:12" ht="49.9" customHeight="1">
      <c r="A38" s="136" t="s">
        <v>276</v>
      </c>
      <c r="B38" s="137"/>
      <c r="C38" s="105" t="s">
        <v>175</v>
      </c>
      <c r="D38" s="136" t="s">
        <v>74</v>
      </c>
      <c r="E38" s="136"/>
      <c r="F38" s="136"/>
      <c r="G38" s="136"/>
      <c r="H38" s="220"/>
      <c r="I38" s="220"/>
      <c r="J38" s="218"/>
      <c r="K38" s="220"/>
      <c r="L38" s="109">
        <f>SUM(H38:K39)</f>
        <v>0</v>
      </c>
    </row>
    <row r="39" spans="1:12" ht="49.9" customHeight="1">
      <c r="A39" s="166"/>
      <c r="B39" s="166"/>
      <c r="C39" s="106" t="s">
        <v>176</v>
      </c>
      <c r="D39" s="158" t="s">
        <v>73</v>
      </c>
      <c r="E39" s="158"/>
      <c r="F39" s="158"/>
      <c r="G39" s="158"/>
      <c r="H39" s="221"/>
      <c r="I39" s="221"/>
      <c r="J39" s="219"/>
      <c r="K39" s="221"/>
      <c r="L39" s="116"/>
    </row>
    <row r="40" spans="1:12" ht="34.9" customHeight="1">
      <c r="A40" s="22"/>
      <c r="B40" s="18"/>
      <c r="C40" s="18"/>
      <c r="D40" s="35" t="s">
        <v>76</v>
      </c>
      <c r="E40" s="129" t="s">
        <v>11</v>
      </c>
      <c r="F40" s="129"/>
      <c r="G40" s="41">
        <f>20</f>
        <v>20</v>
      </c>
      <c r="H40" s="42"/>
      <c r="I40" s="36"/>
      <c r="J40" s="129" t="s">
        <v>66</v>
      </c>
      <c r="K40" s="129"/>
      <c r="L40" s="43">
        <f>SUM(L34:L39)</f>
        <v>0</v>
      </c>
    </row>
    <row r="41" spans="1:12" ht="34.9" customHeight="1">
      <c r="A41" s="23"/>
      <c r="B41" s="24"/>
      <c r="C41" s="24"/>
      <c r="D41" s="35" t="s">
        <v>77</v>
      </c>
      <c r="E41" s="130" t="s">
        <v>23</v>
      </c>
      <c r="F41" s="130"/>
      <c r="G41" s="41">
        <f>5</f>
        <v>5</v>
      </c>
      <c r="H41" s="37"/>
      <c r="I41" s="36"/>
      <c r="J41" s="130" t="s">
        <v>67</v>
      </c>
      <c r="K41" s="130"/>
      <c r="L41" s="39">
        <f>L40/G40*G41</f>
        <v>0</v>
      </c>
    </row>
    <row r="42" spans="1:12" ht="49.9" customHeight="1">
      <c r="A42" s="81" t="s">
        <v>17</v>
      </c>
      <c r="B42" s="44"/>
      <c r="C42" s="44"/>
      <c r="D42" s="44"/>
      <c r="E42" s="44"/>
      <c r="F42" s="44"/>
      <c r="G42" s="87" t="s">
        <v>70</v>
      </c>
      <c r="H42" s="276" t="s">
        <v>154</v>
      </c>
      <c r="I42" s="276"/>
      <c r="J42" s="276"/>
      <c r="K42" s="276"/>
      <c r="L42" s="277"/>
    </row>
    <row r="43" spans="1:12" ht="49.9" customHeight="1">
      <c r="A43" s="82" t="s">
        <v>13</v>
      </c>
      <c r="B43" s="83">
        <f>G32+G41</f>
        <v>20</v>
      </c>
      <c r="C43" s="84" t="s">
        <v>12</v>
      </c>
      <c r="D43" s="84" t="s">
        <v>14</v>
      </c>
      <c r="E43" s="85">
        <f>L32+L41</f>
        <v>6.5</v>
      </c>
      <c r="F43" s="83" t="s">
        <v>12</v>
      </c>
      <c r="G43" s="86">
        <f>E43/B43*100</f>
        <v>32.5</v>
      </c>
      <c r="H43" s="163" t="s">
        <v>18</v>
      </c>
      <c r="I43" s="163"/>
      <c r="J43" s="90" t="s">
        <v>153</v>
      </c>
      <c r="K43" s="163" t="s">
        <v>152</v>
      </c>
      <c r="L43" s="164"/>
    </row>
    <row r="44" spans="1:12" ht="34.9" customHeight="1">
      <c r="A44" s="117" t="s">
        <v>19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9"/>
    </row>
    <row r="45" spans="1:12" ht="30" customHeight="1">
      <c r="A45" s="212" t="s">
        <v>20</v>
      </c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4"/>
    </row>
    <row r="46" spans="1:12" ht="25.15" customHeight="1">
      <c r="A46" s="193" t="s">
        <v>179</v>
      </c>
      <c r="B46" s="194"/>
      <c r="C46" s="197" t="s">
        <v>21</v>
      </c>
      <c r="D46" s="136" t="s">
        <v>78</v>
      </c>
      <c r="E46" s="172"/>
      <c r="F46" s="172"/>
      <c r="G46" s="172"/>
      <c r="H46" s="150"/>
      <c r="I46" s="150"/>
      <c r="J46" s="201"/>
      <c r="K46" s="150"/>
      <c r="L46" s="198">
        <f>SUM(H46:K47)</f>
        <v>0</v>
      </c>
    </row>
    <row r="47" spans="1:12" ht="25.15" customHeight="1">
      <c r="A47" s="196"/>
      <c r="B47" s="196"/>
      <c r="C47" s="196"/>
      <c r="D47" s="158" t="s">
        <v>79</v>
      </c>
      <c r="E47" s="174"/>
      <c r="F47" s="174"/>
      <c r="G47" s="174"/>
      <c r="H47" s="152"/>
      <c r="I47" s="152"/>
      <c r="J47" s="203"/>
      <c r="K47" s="152"/>
      <c r="L47" s="200"/>
    </row>
    <row r="48" spans="1:12" ht="25.15" customHeight="1">
      <c r="A48" s="136" t="s">
        <v>180</v>
      </c>
      <c r="B48" s="137"/>
      <c r="C48" s="127" t="s">
        <v>186</v>
      </c>
      <c r="D48" s="136" t="s">
        <v>80</v>
      </c>
      <c r="E48" s="172"/>
      <c r="F48" s="172"/>
      <c r="G48" s="172"/>
      <c r="H48" s="150"/>
      <c r="I48" s="150"/>
      <c r="J48" s="201"/>
      <c r="K48" s="150"/>
      <c r="L48" s="198">
        <f>SUM(H48:K49)</f>
        <v>0</v>
      </c>
    </row>
    <row r="49" spans="1:12" ht="49.9" customHeight="1">
      <c r="A49" s="166"/>
      <c r="B49" s="166"/>
      <c r="C49" s="154"/>
      <c r="D49" s="158" t="s">
        <v>81</v>
      </c>
      <c r="E49" s="174"/>
      <c r="F49" s="174"/>
      <c r="G49" s="174"/>
      <c r="H49" s="152"/>
      <c r="I49" s="152"/>
      <c r="J49" s="203"/>
      <c r="K49" s="152"/>
      <c r="L49" s="200"/>
    </row>
    <row r="50" spans="1:12" ht="72" customHeight="1">
      <c r="A50" s="136" t="s">
        <v>181</v>
      </c>
      <c r="B50" s="137"/>
      <c r="C50" s="105" t="s">
        <v>187</v>
      </c>
      <c r="D50" s="136" t="s">
        <v>82</v>
      </c>
      <c r="E50" s="136"/>
      <c r="F50" s="136"/>
      <c r="G50" s="136"/>
      <c r="H50" s="74"/>
      <c r="I50" s="74"/>
      <c r="J50" s="75"/>
      <c r="K50" s="74"/>
      <c r="L50" s="76">
        <f>SUM(H50:K50)</f>
        <v>0</v>
      </c>
    </row>
    <row r="51" spans="1:12" ht="75" customHeight="1">
      <c r="A51" s="131" t="s">
        <v>182</v>
      </c>
      <c r="B51" s="132"/>
      <c r="C51" s="108" t="s">
        <v>277</v>
      </c>
      <c r="D51" s="131" t="s">
        <v>191</v>
      </c>
      <c r="E51" s="132"/>
      <c r="F51" s="132"/>
      <c r="G51" s="132"/>
      <c r="H51" s="71"/>
      <c r="I51" s="71"/>
      <c r="J51" s="72"/>
      <c r="K51" s="71"/>
      <c r="L51" s="73">
        <f>SUM(H51:K51)</f>
        <v>0</v>
      </c>
    </row>
    <row r="52" spans="1:12" ht="49.9" customHeight="1">
      <c r="A52" s="136" t="s">
        <v>183</v>
      </c>
      <c r="B52" s="137"/>
      <c r="C52" s="98" t="s">
        <v>22</v>
      </c>
      <c r="D52" s="136" t="s">
        <v>192</v>
      </c>
      <c r="E52" s="269"/>
      <c r="F52" s="269"/>
      <c r="G52" s="269"/>
      <c r="H52" s="111"/>
      <c r="I52" s="111"/>
      <c r="J52" s="114"/>
      <c r="K52" s="111"/>
      <c r="L52" s="198">
        <f>SUM(H52:K54)</f>
        <v>0</v>
      </c>
    </row>
    <row r="53" spans="1:12" ht="46.5" customHeight="1">
      <c r="A53" s="138"/>
      <c r="B53" s="138"/>
      <c r="C53" s="270" t="s">
        <v>188</v>
      </c>
      <c r="D53" s="145" t="s">
        <v>83</v>
      </c>
      <c r="E53" s="272"/>
      <c r="F53" s="272"/>
      <c r="G53" s="272"/>
      <c r="H53" s="112"/>
      <c r="I53" s="112"/>
      <c r="J53" s="120"/>
      <c r="K53" s="112"/>
      <c r="L53" s="199"/>
    </row>
    <row r="54" spans="1:12" ht="46.5" customHeight="1">
      <c r="A54" s="166"/>
      <c r="B54" s="166"/>
      <c r="C54" s="271"/>
      <c r="D54" s="158" t="s">
        <v>84</v>
      </c>
      <c r="E54" s="174"/>
      <c r="F54" s="174"/>
      <c r="G54" s="174"/>
      <c r="H54" s="113"/>
      <c r="I54" s="113"/>
      <c r="J54" s="115"/>
      <c r="K54" s="113"/>
      <c r="L54" s="200"/>
    </row>
    <row r="55" spans="1:12" ht="75" customHeight="1">
      <c r="A55" s="131" t="s">
        <v>184</v>
      </c>
      <c r="B55" s="132"/>
      <c r="C55" s="108" t="s">
        <v>189</v>
      </c>
      <c r="D55" s="131" t="s">
        <v>85</v>
      </c>
      <c r="E55" s="131"/>
      <c r="F55" s="131"/>
      <c r="G55" s="131"/>
      <c r="H55" s="77"/>
      <c r="I55" s="77"/>
      <c r="J55" s="78"/>
      <c r="K55" s="77"/>
      <c r="L55" s="73">
        <f>SUM(H55:K55)</f>
        <v>0</v>
      </c>
    </row>
    <row r="56" spans="1:12" ht="49.9" customHeight="1">
      <c r="A56" s="131" t="s">
        <v>185</v>
      </c>
      <c r="B56" s="132"/>
      <c r="C56" s="108" t="s">
        <v>190</v>
      </c>
      <c r="D56" s="131" t="s">
        <v>193</v>
      </c>
      <c r="E56" s="268"/>
      <c r="F56" s="268"/>
      <c r="G56" s="268"/>
      <c r="H56" s="71"/>
      <c r="I56" s="71"/>
      <c r="J56" s="72"/>
      <c r="K56" s="71"/>
      <c r="L56" s="73">
        <f>SUM(H56:K56)</f>
        <v>0</v>
      </c>
    </row>
    <row r="57" spans="1:12" ht="34.9" customHeight="1">
      <c r="A57" s="79"/>
      <c r="B57" s="28"/>
      <c r="C57" s="28"/>
      <c r="D57" s="32" t="s">
        <v>68</v>
      </c>
      <c r="E57" s="129" t="s">
        <v>11</v>
      </c>
      <c r="F57" s="129"/>
      <c r="G57" s="40">
        <f>35</f>
        <v>35</v>
      </c>
      <c r="H57" s="34"/>
      <c r="I57" s="33"/>
      <c r="J57" s="129" t="s">
        <v>66</v>
      </c>
      <c r="K57" s="129"/>
      <c r="L57" s="38">
        <f>SUM(L46:L56)</f>
        <v>0</v>
      </c>
    </row>
    <row r="58" spans="1:12" ht="34.9" customHeight="1">
      <c r="A58" s="23"/>
      <c r="B58" s="24"/>
      <c r="C58" s="24"/>
      <c r="D58" s="35" t="s">
        <v>69</v>
      </c>
      <c r="E58" s="130" t="s">
        <v>23</v>
      </c>
      <c r="F58" s="130"/>
      <c r="G58" s="41">
        <f>15</f>
        <v>15</v>
      </c>
      <c r="H58" s="37"/>
      <c r="I58" s="36"/>
      <c r="J58" s="130" t="s">
        <v>67</v>
      </c>
      <c r="K58" s="130"/>
      <c r="L58" s="39">
        <f>L57/G57*G58</f>
        <v>0</v>
      </c>
    </row>
    <row r="59" spans="1:12" ht="30" customHeight="1">
      <c r="A59" s="121" t="s">
        <v>24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3"/>
    </row>
    <row r="60" spans="1:12" ht="25.15" customHeight="1">
      <c r="A60" s="131" t="s">
        <v>194</v>
      </c>
      <c r="B60" s="132"/>
      <c r="C60" s="178" t="s">
        <v>198</v>
      </c>
      <c r="D60" s="136" t="s">
        <v>86</v>
      </c>
      <c r="E60" s="136"/>
      <c r="F60" s="136"/>
      <c r="G60" s="136"/>
      <c r="H60" s="162"/>
      <c r="I60" s="162"/>
      <c r="J60" s="165"/>
      <c r="K60" s="162"/>
      <c r="L60" s="173">
        <f>SUM(H60:K61)</f>
        <v>0</v>
      </c>
    </row>
    <row r="61" spans="1:12" ht="49.9" customHeight="1">
      <c r="A61" s="132"/>
      <c r="B61" s="132"/>
      <c r="C61" s="179"/>
      <c r="D61" s="158" t="s">
        <v>201</v>
      </c>
      <c r="E61" s="166"/>
      <c r="F61" s="166"/>
      <c r="G61" s="166"/>
      <c r="H61" s="162"/>
      <c r="I61" s="162"/>
      <c r="J61" s="165"/>
      <c r="K61" s="162"/>
      <c r="L61" s="173"/>
    </row>
    <row r="62" spans="1:12" ht="75" customHeight="1">
      <c r="A62" s="168" t="s">
        <v>195</v>
      </c>
      <c r="B62" s="169"/>
      <c r="C62" s="107" t="s">
        <v>199</v>
      </c>
      <c r="D62" s="131" t="s">
        <v>202</v>
      </c>
      <c r="E62" s="132"/>
      <c r="F62" s="132"/>
      <c r="G62" s="132"/>
      <c r="H62" s="71"/>
      <c r="I62" s="71"/>
      <c r="J62" s="72"/>
      <c r="K62" s="71"/>
      <c r="L62" s="73">
        <f>SUM(H62:K62)</f>
        <v>0</v>
      </c>
    </row>
    <row r="63" spans="1:12" ht="49.9" customHeight="1">
      <c r="A63" s="136" t="s">
        <v>196</v>
      </c>
      <c r="B63" s="137"/>
      <c r="C63" s="127" t="s">
        <v>200</v>
      </c>
      <c r="D63" s="136" t="s">
        <v>203</v>
      </c>
      <c r="E63" s="137"/>
      <c r="F63" s="137"/>
      <c r="G63" s="137"/>
      <c r="H63" s="111"/>
      <c r="I63" s="111"/>
      <c r="J63" s="180"/>
      <c r="K63" s="274"/>
      <c r="L63" s="109">
        <f>SUM(H63:K64)</f>
        <v>0</v>
      </c>
    </row>
    <row r="64" spans="1:12" ht="25.15" customHeight="1">
      <c r="A64" s="166"/>
      <c r="B64" s="166"/>
      <c r="C64" s="154"/>
      <c r="D64" s="158" t="s">
        <v>87</v>
      </c>
      <c r="E64" s="158"/>
      <c r="F64" s="158"/>
      <c r="G64" s="158"/>
      <c r="H64" s="113"/>
      <c r="I64" s="113"/>
      <c r="J64" s="181"/>
      <c r="K64" s="275"/>
      <c r="L64" s="116"/>
    </row>
    <row r="65" spans="1:12" ht="49.9" customHeight="1">
      <c r="A65" s="136" t="s">
        <v>197</v>
      </c>
      <c r="B65" s="137"/>
      <c r="C65" s="127" t="s">
        <v>280</v>
      </c>
      <c r="D65" s="136" t="s">
        <v>204</v>
      </c>
      <c r="E65" s="137"/>
      <c r="F65" s="137"/>
      <c r="G65" s="137"/>
      <c r="H65" s="111"/>
      <c r="I65" s="111"/>
      <c r="J65" s="114"/>
      <c r="K65" s="111"/>
      <c r="L65" s="109">
        <f>SUM(H65:K66)</f>
        <v>0</v>
      </c>
    </row>
    <row r="66" spans="1:12" ht="25.15" customHeight="1">
      <c r="A66" s="166"/>
      <c r="B66" s="166"/>
      <c r="C66" s="154"/>
      <c r="D66" s="158" t="s">
        <v>88</v>
      </c>
      <c r="E66" s="158"/>
      <c r="F66" s="158"/>
      <c r="G66" s="158"/>
      <c r="H66" s="113"/>
      <c r="I66" s="113"/>
      <c r="J66" s="115"/>
      <c r="K66" s="113"/>
      <c r="L66" s="116"/>
    </row>
    <row r="67" spans="1:12" ht="34.9" customHeight="1">
      <c r="A67" s="22"/>
      <c r="B67" s="18"/>
      <c r="C67" s="18"/>
      <c r="D67" s="35" t="s">
        <v>76</v>
      </c>
      <c r="E67" s="129" t="s">
        <v>11</v>
      </c>
      <c r="F67" s="129"/>
      <c r="G67" s="41">
        <f>20</f>
        <v>20</v>
      </c>
      <c r="H67" s="42"/>
      <c r="I67" s="36"/>
      <c r="J67" s="129" t="s">
        <v>66</v>
      </c>
      <c r="K67" s="129"/>
      <c r="L67" s="43">
        <f>SUM(L60:L66)</f>
        <v>0</v>
      </c>
    </row>
    <row r="68" spans="1:12" ht="34.9" customHeight="1">
      <c r="A68" s="23"/>
      <c r="B68" s="24"/>
      <c r="C68" s="24"/>
      <c r="D68" s="35" t="s">
        <v>77</v>
      </c>
      <c r="E68" s="130" t="s">
        <v>23</v>
      </c>
      <c r="F68" s="130"/>
      <c r="G68" s="41">
        <f>5</f>
        <v>5</v>
      </c>
      <c r="H68" s="37"/>
      <c r="I68" s="36"/>
      <c r="J68" s="130" t="s">
        <v>67</v>
      </c>
      <c r="K68" s="130"/>
      <c r="L68" s="39">
        <f>L67/G67*G68</f>
        <v>0</v>
      </c>
    </row>
    <row r="69" spans="1:12" ht="49.9" customHeight="1">
      <c r="A69" s="81" t="s">
        <v>17</v>
      </c>
      <c r="B69" s="88"/>
      <c r="C69" s="88"/>
      <c r="D69" s="88"/>
      <c r="E69" s="88"/>
      <c r="F69" s="88"/>
      <c r="G69" s="87" t="s">
        <v>70</v>
      </c>
      <c r="H69" s="276" t="s">
        <v>155</v>
      </c>
      <c r="I69" s="276"/>
      <c r="J69" s="276"/>
      <c r="K69" s="276"/>
      <c r="L69" s="277"/>
    </row>
    <row r="70" spans="1:12" ht="49.9" customHeight="1">
      <c r="A70" s="82" t="s">
        <v>13</v>
      </c>
      <c r="B70" s="83">
        <f>G58+G68</f>
        <v>20</v>
      </c>
      <c r="C70" s="84" t="s">
        <v>12</v>
      </c>
      <c r="D70" s="84" t="s">
        <v>14</v>
      </c>
      <c r="E70" s="85">
        <f>L58+L68</f>
        <v>0</v>
      </c>
      <c r="F70" s="83" t="s">
        <v>12</v>
      </c>
      <c r="G70" s="85">
        <f>E70/B70*100</f>
        <v>0</v>
      </c>
      <c r="H70" s="163" t="s">
        <v>18</v>
      </c>
      <c r="I70" s="163"/>
      <c r="J70" s="90" t="s">
        <v>153</v>
      </c>
      <c r="K70" s="163" t="s">
        <v>152</v>
      </c>
      <c r="L70" s="164"/>
    </row>
    <row r="71" spans="1:12" ht="34.9" customHeight="1">
      <c r="A71" s="258" t="s">
        <v>25</v>
      </c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60"/>
    </row>
    <row r="72" spans="1:12" ht="30" customHeight="1">
      <c r="A72" s="121" t="s">
        <v>26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3"/>
    </row>
    <row r="73" spans="1:12" ht="25.15" customHeight="1">
      <c r="A73" s="124" t="s">
        <v>205</v>
      </c>
      <c r="B73" s="133"/>
      <c r="C73" s="127" t="s">
        <v>211</v>
      </c>
      <c r="D73" s="124" t="s">
        <v>150</v>
      </c>
      <c r="E73" s="125"/>
      <c r="F73" s="125"/>
      <c r="G73" s="126"/>
      <c r="H73" s="111"/>
      <c r="I73" s="111"/>
      <c r="J73" s="114"/>
      <c r="K73" s="111"/>
      <c r="L73" s="109">
        <f>SUM(H73:K75)</f>
        <v>0</v>
      </c>
    </row>
    <row r="74" spans="1:12" ht="25.15" customHeight="1">
      <c r="A74" s="187"/>
      <c r="B74" s="183"/>
      <c r="C74" s="128"/>
      <c r="D74" s="139" t="s">
        <v>215</v>
      </c>
      <c r="E74" s="182"/>
      <c r="F74" s="182"/>
      <c r="G74" s="183"/>
      <c r="H74" s="112"/>
      <c r="I74" s="112"/>
      <c r="J74" s="120"/>
      <c r="K74" s="112"/>
      <c r="L74" s="110"/>
    </row>
    <row r="75" spans="1:12" ht="54.75" customHeight="1">
      <c r="A75" s="134"/>
      <c r="B75" s="135"/>
      <c r="C75" s="104" t="s">
        <v>281</v>
      </c>
      <c r="D75" s="134"/>
      <c r="E75" s="184"/>
      <c r="F75" s="184"/>
      <c r="G75" s="135"/>
      <c r="H75" s="113"/>
      <c r="I75" s="113"/>
      <c r="J75" s="115"/>
      <c r="K75" s="113"/>
      <c r="L75" s="116"/>
    </row>
    <row r="76" spans="1:12" ht="25.15" customHeight="1">
      <c r="A76" s="215" t="s">
        <v>206</v>
      </c>
      <c r="B76" s="216"/>
      <c r="C76" s="206" t="s">
        <v>212</v>
      </c>
      <c r="D76" s="136" t="s">
        <v>89</v>
      </c>
      <c r="E76" s="172"/>
      <c r="F76" s="172"/>
      <c r="G76" s="172"/>
      <c r="H76" s="111"/>
      <c r="I76" s="111"/>
      <c r="J76" s="114"/>
      <c r="K76" s="111"/>
      <c r="L76" s="198">
        <f>SUM(H76:K77)</f>
        <v>0</v>
      </c>
    </row>
    <row r="77" spans="1:12" ht="48" customHeight="1">
      <c r="A77" s="217"/>
      <c r="B77" s="217"/>
      <c r="C77" s="208"/>
      <c r="D77" s="158" t="s">
        <v>90</v>
      </c>
      <c r="E77" s="174"/>
      <c r="F77" s="174"/>
      <c r="G77" s="174"/>
      <c r="H77" s="113"/>
      <c r="I77" s="113"/>
      <c r="J77" s="115"/>
      <c r="K77" s="113"/>
      <c r="L77" s="200"/>
    </row>
    <row r="78" spans="1:12" ht="48" customHeight="1">
      <c r="A78" s="136" t="s">
        <v>207</v>
      </c>
      <c r="B78" s="137"/>
      <c r="C78" s="127" t="s">
        <v>213</v>
      </c>
      <c r="D78" s="124" t="s">
        <v>216</v>
      </c>
      <c r="E78" s="175"/>
      <c r="F78" s="175"/>
      <c r="G78" s="133"/>
      <c r="H78" s="111"/>
      <c r="I78" s="176"/>
      <c r="J78" s="159"/>
      <c r="K78" s="111"/>
      <c r="L78" s="109">
        <f>SUM(H78:K79)</f>
        <v>0</v>
      </c>
    </row>
    <row r="79" spans="1:12" ht="25.9" customHeight="1">
      <c r="A79" s="166"/>
      <c r="B79" s="166"/>
      <c r="C79" s="154"/>
      <c r="D79" s="158" t="s">
        <v>91</v>
      </c>
      <c r="E79" s="158"/>
      <c r="F79" s="158"/>
      <c r="G79" s="158"/>
      <c r="H79" s="113"/>
      <c r="I79" s="177"/>
      <c r="J79" s="160"/>
      <c r="K79" s="113"/>
      <c r="L79" s="116"/>
    </row>
    <row r="80" spans="1:12" ht="25.9" customHeight="1">
      <c r="A80" s="168" t="s">
        <v>208</v>
      </c>
      <c r="B80" s="169"/>
      <c r="C80" s="170" t="s">
        <v>214</v>
      </c>
      <c r="D80" s="136" t="s">
        <v>92</v>
      </c>
      <c r="E80" s="172"/>
      <c r="F80" s="172"/>
      <c r="G80" s="172"/>
      <c r="H80" s="162"/>
      <c r="I80" s="162"/>
      <c r="J80" s="165"/>
      <c r="K80" s="162"/>
      <c r="L80" s="173">
        <f>SUM(H80:K81)</f>
        <v>0</v>
      </c>
    </row>
    <row r="81" spans="1:12" ht="48" customHeight="1">
      <c r="A81" s="169"/>
      <c r="B81" s="169"/>
      <c r="C81" s="171"/>
      <c r="D81" s="158" t="s">
        <v>93</v>
      </c>
      <c r="E81" s="174"/>
      <c r="F81" s="174"/>
      <c r="G81" s="174"/>
      <c r="H81" s="162"/>
      <c r="I81" s="162"/>
      <c r="J81" s="165"/>
      <c r="K81" s="162"/>
      <c r="L81" s="173"/>
    </row>
    <row r="82" spans="1:12" ht="25.15" customHeight="1">
      <c r="A82" s="131" t="s">
        <v>209</v>
      </c>
      <c r="B82" s="132"/>
      <c r="C82" s="178" t="s">
        <v>282</v>
      </c>
      <c r="D82" s="136" t="s">
        <v>94</v>
      </c>
      <c r="E82" s="136"/>
      <c r="F82" s="136"/>
      <c r="G82" s="136"/>
      <c r="H82" s="162"/>
      <c r="I82" s="162"/>
      <c r="J82" s="165"/>
      <c r="K82" s="162"/>
      <c r="L82" s="173">
        <f>SUM(H82:K83)</f>
        <v>0</v>
      </c>
    </row>
    <row r="83" spans="1:12" ht="49.9" customHeight="1">
      <c r="A83" s="132"/>
      <c r="B83" s="132"/>
      <c r="C83" s="179"/>
      <c r="D83" s="158" t="s">
        <v>95</v>
      </c>
      <c r="E83" s="158"/>
      <c r="F83" s="158"/>
      <c r="G83" s="158"/>
      <c r="H83" s="162"/>
      <c r="I83" s="162"/>
      <c r="J83" s="165"/>
      <c r="K83" s="162"/>
      <c r="L83" s="173"/>
    </row>
    <row r="84" spans="1:12" ht="75" customHeight="1">
      <c r="A84" s="131" t="s">
        <v>210</v>
      </c>
      <c r="B84" s="132"/>
      <c r="C84" s="102" t="s">
        <v>270</v>
      </c>
      <c r="D84" s="131" t="s">
        <v>96</v>
      </c>
      <c r="E84" s="131"/>
      <c r="F84" s="131"/>
      <c r="G84" s="131"/>
      <c r="H84" s="71"/>
      <c r="I84" s="71"/>
      <c r="J84" s="72"/>
      <c r="K84" s="71"/>
      <c r="L84" s="73">
        <f>SUM(H84:K84)</f>
        <v>0</v>
      </c>
    </row>
    <row r="85" spans="1:12" ht="34.9" customHeight="1">
      <c r="A85" s="22"/>
      <c r="B85" s="18"/>
      <c r="C85" s="18"/>
      <c r="D85" s="35" t="s">
        <v>68</v>
      </c>
      <c r="E85" s="129" t="s">
        <v>11</v>
      </c>
      <c r="F85" s="129"/>
      <c r="G85" s="41">
        <f>30</f>
        <v>30</v>
      </c>
      <c r="H85" s="42"/>
      <c r="I85" s="36"/>
      <c r="J85" s="129" t="s">
        <v>66</v>
      </c>
      <c r="K85" s="129"/>
      <c r="L85" s="43">
        <f>SUM(L73:L84)</f>
        <v>0</v>
      </c>
    </row>
    <row r="86" spans="1:12" ht="34.9" customHeight="1">
      <c r="A86" s="23"/>
      <c r="B86" s="24"/>
      <c r="C86" s="24"/>
      <c r="D86" s="35" t="s">
        <v>69</v>
      </c>
      <c r="E86" s="130" t="s">
        <v>23</v>
      </c>
      <c r="F86" s="130"/>
      <c r="G86" s="41">
        <f>10</f>
        <v>10</v>
      </c>
      <c r="H86" s="37"/>
      <c r="I86" s="36"/>
      <c r="J86" s="130" t="s">
        <v>67</v>
      </c>
      <c r="K86" s="130"/>
      <c r="L86" s="39">
        <f>L85/G85*G86</f>
        <v>0</v>
      </c>
    </row>
    <row r="87" spans="1:12" ht="30" customHeight="1">
      <c r="A87" s="121" t="s">
        <v>148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3"/>
    </row>
    <row r="88" spans="1:12" ht="49.9" customHeight="1">
      <c r="A88" s="136" t="s">
        <v>217</v>
      </c>
      <c r="B88" s="137"/>
      <c r="C88" s="100" t="s">
        <v>221</v>
      </c>
      <c r="D88" s="136" t="s">
        <v>224</v>
      </c>
      <c r="E88" s="137"/>
      <c r="F88" s="137"/>
      <c r="G88" s="137"/>
      <c r="H88" s="111"/>
      <c r="I88" s="111"/>
      <c r="J88" s="114"/>
      <c r="K88" s="111"/>
      <c r="L88" s="109">
        <f>SUM(H88:K89)</f>
        <v>0</v>
      </c>
    </row>
    <row r="89" spans="1:12" ht="49.9" customHeight="1">
      <c r="A89" s="166"/>
      <c r="B89" s="166"/>
      <c r="C89" s="104" t="s">
        <v>222</v>
      </c>
      <c r="D89" s="158" t="s">
        <v>225</v>
      </c>
      <c r="E89" s="166"/>
      <c r="F89" s="166"/>
      <c r="G89" s="166"/>
      <c r="H89" s="113"/>
      <c r="I89" s="113"/>
      <c r="J89" s="115"/>
      <c r="K89" s="113"/>
      <c r="L89" s="116"/>
    </row>
    <row r="90" spans="1:12" ht="25.15" customHeight="1">
      <c r="A90" s="136" t="s">
        <v>218</v>
      </c>
      <c r="B90" s="137"/>
      <c r="C90" s="127" t="s">
        <v>27</v>
      </c>
      <c r="D90" s="210" t="s">
        <v>97</v>
      </c>
      <c r="E90" s="210"/>
      <c r="F90" s="210"/>
      <c r="G90" s="210"/>
      <c r="H90" s="150"/>
      <c r="I90" s="150"/>
      <c r="J90" s="201"/>
      <c r="K90" s="150"/>
      <c r="L90" s="198">
        <f>SUM(H90:K91)</f>
        <v>0</v>
      </c>
    </row>
    <row r="91" spans="1:12" ht="25.15" customHeight="1">
      <c r="A91" s="166"/>
      <c r="B91" s="166"/>
      <c r="C91" s="154"/>
      <c r="D91" s="211" t="s">
        <v>98</v>
      </c>
      <c r="E91" s="211"/>
      <c r="F91" s="211"/>
      <c r="G91" s="211"/>
      <c r="H91" s="152"/>
      <c r="I91" s="152"/>
      <c r="J91" s="203"/>
      <c r="K91" s="152"/>
      <c r="L91" s="200"/>
    </row>
    <row r="92" spans="1:12" ht="49.9" customHeight="1">
      <c r="A92" s="131" t="s">
        <v>219</v>
      </c>
      <c r="B92" s="132"/>
      <c r="C92" s="56" t="s">
        <v>28</v>
      </c>
      <c r="D92" s="131" t="s">
        <v>99</v>
      </c>
      <c r="E92" s="131"/>
      <c r="F92" s="131"/>
      <c r="G92" s="131"/>
      <c r="H92" s="71"/>
      <c r="I92" s="71"/>
      <c r="J92" s="72"/>
      <c r="K92" s="71"/>
      <c r="L92" s="73">
        <f>SUM(H92:K92)</f>
        <v>0</v>
      </c>
    </row>
    <row r="93" spans="1:12" ht="25.15" customHeight="1">
      <c r="A93" s="136" t="s">
        <v>220</v>
      </c>
      <c r="B93" s="137"/>
      <c r="C93" s="127" t="s">
        <v>223</v>
      </c>
      <c r="D93" s="136" t="s">
        <v>100</v>
      </c>
      <c r="E93" s="136"/>
      <c r="F93" s="136"/>
      <c r="G93" s="136"/>
      <c r="H93" s="111"/>
      <c r="I93" s="111"/>
      <c r="J93" s="114"/>
      <c r="K93" s="111"/>
      <c r="L93" s="198">
        <f>SUM(H93:K94)</f>
        <v>0</v>
      </c>
    </row>
    <row r="94" spans="1:12" ht="25.15" customHeight="1">
      <c r="A94" s="166"/>
      <c r="B94" s="166"/>
      <c r="C94" s="154"/>
      <c r="D94" s="158" t="s">
        <v>143</v>
      </c>
      <c r="E94" s="158"/>
      <c r="F94" s="158"/>
      <c r="G94" s="158"/>
      <c r="H94" s="113"/>
      <c r="I94" s="113"/>
      <c r="J94" s="115"/>
      <c r="K94" s="113"/>
      <c r="L94" s="200"/>
    </row>
    <row r="95" spans="1:12" ht="34.9" customHeight="1">
      <c r="A95" s="22"/>
      <c r="B95" s="18"/>
      <c r="C95" s="18"/>
      <c r="D95" s="35" t="s">
        <v>76</v>
      </c>
      <c r="E95" s="129" t="s">
        <v>11</v>
      </c>
      <c r="F95" s="129"/>
      <c r="G95" s="41">
        <f>20</f>
        <v>20</v>
      </c>
      <c r="H95" s="42"/>
      <c r="I95" s="36"/>
      <c r="J95" s="129" t="s">
        <v>66</v>
      </c>
      <c r="K95" s="129"/>
      <c r="L95" s="43">
        <f>SUM(L88:L94)</f>
        <v>0</v>
      </c>
    </row>
    <row r="96" spans="1:12" ht="34.9" customHeight="1">
      <c r="A96" s="23"/>
      <c r="B96" s="24"/>
      <c r="C96" s="24"/>
      <c r="D96" s="35" t="s">
        <v>77</v>
      </c>
      <c r="E96" s="130" t="s">
        <v>23</v>
      </c>
      <c r="F96" s="130"/>
      <c r="G96" s="41">
        <f>5</f>
        <v>5</v>
      </c>
      <c r="H96" s="37"/>
      <c r="I96" s="36"/>
      <c r="J96" s="130" t="s">
        <v>67</v>
      </c>
      <c r="K96" s="130"/>
      <c r="L96" s="39">
        <f>L95/G95*G96</f>
        <v>0</v>
      </c>
    </row>
    <row r="97" spans="1:12" ht="49.9" customHeight="1">
      <c r="A97" s="81" t="s">
        <v>17</v>
      </c>
      <c r="B97" s="88"/>
      <c r="C97" s="88"/>
      <c r="D97" s="88"/>
      <c r="E97" s="88"/>
      <c r="F97" s="88"/>
      <c r="G97" s="87" t="s">
        <v>70</v>
      </c>
      <c r="H97" s="276" t="s">
        <v>156</v>
      </c>
      <c r="I97" s="276"/>
      <c r="J97" s="276"/>
      <c r="K97" s="276"/>
      <c r="L97" s="277"/>
    </row>
    <row r="98" spans="1:12" ht="49.9" customHeight="1">
      <c r="A98" s="82" t="s">
        <v>13</v>
      </c>
      <c r="B98" s="83">
        <f>G86+G96</f>
        <v>15</v>
      </c>
      <c r="C98" s="84" t="s">
        <v>12</v>
      </c>
      <c r="D98" s="84" t="s">
        <v>14</v>
      </c>
      <c r="E98" s="85">
        <f>L86+L96</f>
        <v>0</v>
      </c>
      <c r="F98" s="83" t="s">
        <v>12</v>
      </c>
      <c r="G98" s="85">
        <f>E98/B98*100</f>
        <v>0</v>
      </c>
      <c r="H98" s="163" t="s">
        <v>18</v>
      </c>
      <c r="I98" s="163"/>
      <c r="J98" s="90" t="s">
        <v>153</v>
      </c>
      <c r="K98" s="163" t="s">
        <v>152</v>
      </c>
      <c r="L98" s="164"/>
    </row>
    <row r="99" spans="1:12" s="4" customFormat="1" ht="28.9" hidden="1" customHeight="1" thickBot="1">
      <c r="A99" s="147" t="s">
        <v>29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9"/>
    </row>
    <row r="100" spans="1:12" ht="34.9" customHeight="1">
      <c r="A100" s="117" t="s">
        <v>30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9"/>
    </row>
    <row r="101" spans="1:12" ht="30" customHeight="1">
      <c r="A101" s="121" t="s">
        <v>151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3"/>
    </row>
    <row r="102" spans="1:12" ht="25.15" customHeight="1">
      <c r="A102" s="193" t="s">
        <v>226</v>
      </c>
      <c r="B102" s="194"/>
      <c r="C102" s="197" t="s">
        <v>31</v>
      </c>
      <c r="D102" s="136" t="s">
        <v>101</v>
      </c>
      <c r="E102" s="136"/>
      <c r="F102" s="136"/>
      <c r="G102" s="136"/>
      <c r="H102" s="150"/>
      <c r="I102" s="150"/>
      <c r="J102" s="201"/>
      <c r="K102" s="150"/>
      <c r="L102" s="198">
        <f>SUM(H102:K103)</f>
        <v>0</v>
      </c>
    </row>
    <row r="103" spans="1:12" ht="25.15" customHeight="1">
      <c r="A103" s="196"/>
      <c r="B103" s="196"/>
      <c r="C103" s="209"/>
      <c r="D103" s="158" t="s">
        <v>102</v>
      </c>
      <c r="E103" s="158"/>
      <c r="F103" s="158"/>
      <c r="G103" s="158"/>
      <c r="H103" s="152"/>
      <c r="I103" s="152"/>
      <c r="J103" s="203"/>
      <c r="K103" s="152"/>
      <c r="L103" s="200"/>
    </row>
    <row r="104" spans="1:12" ht="25.15" customHeight="1">
      <c r="A104" s="136" t="s">
        <v>227</v>
      </c>
      <c r="B104" s="137"/>
      <c r="C104" s="206" t="s">
        <v>231</v>
      </c>
      <c r="D104" s="136" t="s">
        <v>103</v>
      </c>
      <c r="E104" s="136"/>
      <c r="F104" s="136"/>
      <c r="G104" s="136"/>
      <c r="H104" s="201"/>
      <c r="I104" s="150"/>
      <c r="J104" s="201"/>
      <c r="K104" s="150"/>
      <c r="L104" s="198">
        <f>SUM(H104:K106)</f>
        <v>0</v>
      </c>
    </row>
    <row r="105" spans="1:12" ht="25.15" customHeight="1">
      <c r="A105" s="138"/>
      <c r="B105" s="138"/>
      <c r="C105" s="207"/>
      <c r="D105" s="145" t="s">
        <v>104</v>
      </c>
      <c r="E105" s="145"/>
      <c r="F105" s="145"/>
      <c r="G105" s="145"/>
      <c r="H105" s="202"/>
      <c r="I105" s="151"/>
      <c r="J105" s="202"/>
      <c r="K105" s="151"/>
      <c r="L105" s="199"/>
    </row>
    <row r="106" spans="1:12" ht="25.15" customHeight="1">
      <c r="A106" s="166"/>
      <c r="B106" s="166"/>
      <c r="C106" s="208"/>
      <c r="D106" s="158" t="s">
        <v>105</v>
      </c>
      <c r="E106" s="158"/>
      <c r="F106" s="158"/>
      <c r="G106" s="158"/>
      <c r="H106" s="203"/>
      <c r="I106" s="152"/>
      <c r="J106" s="203"/>
      <c r="K106" s="152"/>
      <c r="L106" s="200"/>
    </row>
    <row r="107" spans="1:12" ht="25.15" customHeight="1">
      <c r="A107" s="124" t="s">
        <v>228</v>
      </c>
      <c r="B107" s="133"/>
      <c r="C107" s="127" t="s">
        <v>32</v>
      </c>
      <c r="D107" s="136" t="s">
        <v>106</v>
      </c>
      <c r="E107" s="136"/>
      <c r="F107" s="136"/>
      <c r="G107" s="136"/>
      <c r="H107" s="111"/>
      <c r="I107" s="111"/>
      <c r="J107" s="114"/>
      <c r="K107" s="111"/>
      <c r="L107" s="109">
        <f>SUM(H107:K108)</f>
        <v>0</v>
      </c>
    </row>
    <row r="108" spans="1:12" ht="49.9" customHeight="1">
      <c r="A108" s="134"/>
      <c r="B108" s="135"/>
      <c r="C108" s="128"/>
      <c r="D108" s="145" t="s">
        <v>107</v>
      </c>
      <c r="E108" s="145"/>
      <c r="F108" s="145"/>
      <c r="G108" s="145"/>
      <c r="H108" s="113"/>
      <c r="I108" s="113"/>
      <c r="J108" s="115"/>
      <c r="K108" s="113"/>
      <c r="L108" s="116"/>
    </row>
    <row r="109" spans="1:12" ht="25.15" customHeight="1">
      <c r="A109" s="136" t="s">
        <v>229</v>
      </c>
      <c r="B109" s="137"/>
      <c r="C109" s="127" t="s">
        <v>232</v>
      </c>
      <c r="D109" s="136" t="s">
        <v>108</v>
      </c>
      <c r="E109" s="136"/>
      <c r="F109" s="136"/>
      <c r="G109" s="136"/>
      <c r="H109" s="111"/>
      <c r="I109" s="111"/>
      <c r="J109" s="204"/>
      <c r="K109" s="111"/>
      <c r="L109" s="109">
        <f>SUM(H109:K110)</f>
        <v>0</v>
      </c>
    </row>
    <row r="110" spans="1:12" ht="49.9" customHeight="1">
      <c r="A110" s="138"/>
      <c r="B110" s="138"/>
      <c r="C110" s="128"/>
      <c r="D110" s="145" t="s">
        <v>109</v>
      </c>
      <c r="E110" s="145"/>
      <c r="F110" s="145"/>
      <c r="G110" s="145"/>
      <c r="H110" s="113"/>
      <c r="I110" s="113"/>
      <c r="J110" s="205"/>
      <c r="K110" s="113"/>
      <c r="L110" s="116"/>
    </row>
    <row r="111" spans="1:12" ht="25.15" customHeight="1">
      <c r="A111" s="193" t="s">
        <v>230</v>
      </c>
      <c r="B111" s="194"/>
      <c r="C111" s="197" t="s">
        <v>233</v>
      </c>
      <c r="D111" s="136" t="s">
        <v>110</v>
      </c>
      <c r="E111" s="136"/>
      <c r="F111" s="136"/>
      <c r="G111" s="136"/>
      <c r="H111" s="150"/>
      <c r="I111" s="150"/>
      <c r="J111" s="201"/>
      <c r="K111" s="150"/>
      <c r="L111" s="198">
        <f>SUM(H111:K113)</f>
        <v>0</v>
      </c>
    </row>
    <row r="112" spans="1:12" ht="25.15" customHeight="1">
      <c r="A112" s="195"/>
      <c r="B112" s="195"/>
      <c r="C112" s="195"/>
      <c r="D112" s="145" t="s">
        <v>111</v>
      </c>
      <c r="E112" s="145"/>
      <c r="F112" s="145"/>
      <c r="G112" s="145"/>
      <c r="H112" s="151"/>
      <c r="I112" s="151"/>
      <c r="J112" s="202"/>
      <c r="K112" s="151"/>
      <c r="L112" s="199"/>
    </row>
    <row r="113" spans="1:12" ht="25.15" customHeight="1">
      <c r="A113" s="196"/>
      <c r="B113" s="196"/>
      <c r="C113" s="196"/>
      <c r="D113" s="158" t="s">
        <v>112</v>
      </c>
      <c r="E113" s="158"/>
      <c r="F113" s="158"/>
      <c r="G113" s="158"/>
      <c r="H113" s="152"/>
      <c r="I113" s="152"/>
      <c r="J113" s="203"/>
      <c r="K113" s="152"/>
      <c r="L113" s="200"/>
    </row>
    <row r="114" spans="1:12" ht="34.9" customHeight="1">
      <c r="A114" s="22"/>
      <c r="B114" s="18"/>
      <c r="C114" s="18"/>
      <c r="D114" s="16" t="s">
        <v>68</v>
      </c>
      <c r="E114" s="146" t="s">
        <v>11</v>
      </c>
      <c r="F114" s="146"/>
      <c r="G114" s="45">
        <f>25</f>
        <v>25</v>
      </c>
      <c r="H114" s="19"/>
      <c r="I114" s="17"/>
      <c r="J114" s="146" t="s">
        <v>66</v>
      </c>
      <c r="K114" s="146"/>
      <c r="L114" s="20">
        <f>SUM(L102:L113)</f>
        <v>0</v>
      </c>
    </row>
    <row r="115" spans="1:12" ht="34.9" customHeight="1">
      <c r="A115" s="23"/>
      <c r="B115" s="24"/>
      <c r="C115" s="24"/>
      <c r="D115" s="16" t="s">
        <v>69</v>
      </c>
      <c r="E115" s="161" t="s">
        <v>23</v>
      </c>
      <c r="F115" s="161"/>
      <c r="G115" s="45">
        <f>10</f>
        <v>10</v>
      </c>
      <c r="H115" s="21"/>
      <c r="I115" s="17"/>
      <c r="J115" s="161" t="s">
        <v>67</v>
      </c>
      <c r="K115" s="161"/>
      <c r="L115" s="25">
        <f>L114/G114*G115</f>
        <v>0</v>
      </c>
    </row>
    <row r="116" spans="1:12" ht="30" customHeight="1">
      <c r="A116" s="121" t="s">
        <v>149</v>
      </c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3"/>
    </row>
    <row r="117" spans="1:12" ht="25.15" customHeight="1">
      <c r="A117" s="136" t="s">
        <v>234</v>
      </c>
      <c r="B117" s="137"/>
      <c r="C117" s="127" t="s">
        <v>236</v>
      </c>
      <c r="D117" s="136" t="s">
        <v>113</v>
      </c>
      <c r="E117" s="136"/>
      <c r="F117" s="136"/>
      <c r="G117" s="136"/>
      <c r="H117" s="111"/>
      <c r="I117" s="111"/>
      <c r="J117" s="114"/>
      <c r="K117" s="111"/>
      <c r="L117" s="109">
        <f>SUM(H117:K118)</f>
        <v>0</v>
      </c>
    </row>
    <row r="118" spans="1:12" ht="49.9" customHeight="1">
      <c r="A118" s="138"/>
      <c r="B118" s="138"/>
      <c r="C118" s="128"/>
      <c r="D118" s="145" t="s">
        <v>237</v>
      </c>
      <c r="E118" s="138"/>
      <c r="F118" s="138"/>
      <c r="G118" s="138"/>
      <c r="H118" s="113"/>
      <c r="I118" s="113"/>
      <c r="J118" s="115"/>
      <c r="K118" s="113"/>
      <c r="L118" s="116"/>
    </row>
    <row r="119" spans="1:12" ht="78.75" customHeight="1">
      <c r="A119" s="142" t="s">
        <v>235</v>
      </c>
      <c r="B119" s="143"/>
      <c r="C119" s="102" t="s">
        <v>283</v>
      </c>
      <c r="D119" s="142" t="s">
        <v>238</v>
      </c>
      <c r="E119" s="273"/>
      <c r="F119" s="273"/>
      <c r="G119" s="143"/>
      <c r="H119" s="71"/>
      <c r="I119" s="71"/>
      <c r="J119" s="72"/>
      <c r="K119" s="71"/>
      <c r="L119" s="73">
        <f>SUM(H119:K119)</f>
        <v>0</v>
      </c>
    </row>
    <row r="120" spans="1:12" ht="34.9" customHeight="1">
      <c r="A120" s="22"/>
      <c r="B120" s="18"/>
      <c r="C120" s="18"/>
      <c r="D120" s="35" t="s">
        <v>76</v>
      </c>
      <c r="E120" s="144" t="s">
        <v>11</v>
      </c>
      <c r="F120" s="144"/>
      <c r="G120" s="41">
        <f>10</f>
        <v>10</v>
      </c>
      <c r="H120" s="42"/>
      <c r="I120" s="36"/>
      <c r="J120" s="144" t="s">
        <v>66</v>
      </c>
      <c r="K120" s="144"/>
      <c r="L120" s="43">
        <f>SUM(L117:L119)</f>
        <v>0</v>
      </c>
    </row>
    <row r="121" spans="1:12" ht="34.9" customHeight="1">
      <c r="A121" s="80"/>
      <c r="B121" s="31"/>
      <c r="C121" s="31"/>
      <c r="D121" s="46" t="s">
        <v>77</v>
      </c>
      <c r="E121" s="130" t="s">
        <v>23</v>
      </c>
      <c r="F121" s="130"/>
      <c r="G121" s="50">
        <f>5</f>
        <v>5</v>
      </c>
      <c r="H121" s="48"/>
      <c r="I121" s="47"/>
      <c r="J121" s="130" t="s">
        <v>67</v>
      </c>
      <c r="K121" s="130"/>
      <c r="L121" s="49">
        <f>L120/G120*G121</f>
        <v>0</v>
      </c>
    </row>
    <row r="122" spans="1:12" ht="49.9" customHeight="1">
      <c r="A122" s="91" t="s">
        <v>17</v>
      </c>
      <c r="B122" s="92"/>
      <c r="C122" s="92"/>
      <c r="D122" s="92"/>
      <c r="E122" s="92"/>
      <c r="F122" s="92"/>
      <c r="G122" s="93" t="s">
        <v>70</v>
      </c>
      <c r="H122" s="276" t="s">
        <v>157</v>
      </c>
      <c r="I122" s="276"/>
      <c r="J122" s="276"/>
      <c r="K122" s="276"/>
      <c r="L122" s="277"/>
    </row>
    <row r="123" spans="1:12" ht="49.9" customHeight="1">
      <c r="A123" s="94" t="s">
        <v>13</v>
      </c>
      <c r="B123" s="95">
        <f>G115+G121</f>
        <v>15</v>
      </c>
      <c r="C123" s="96" t="s">
        <v>12</v>
      </c>
      <c r="D123" s="96" t="s">
        <v>14</v>
      </c>
      <c r="E123" s="97">
        <f>L115+L121</f>
        <v>0</v>
      </c>
      <c r="F123" s="95" t="s">
        <v>12</v>
      </c>
      <c r="G123" s="97">
        <f>E123/B123*100</f>
        <v>0</v>
      </c>
      <c r="H123" s="163" t="s">
        <v>18</v>
      </c>
      <c r="I123" s="163"/>
      <c r="J123" s="90" t="s">
        <v>153</v>
      </c>
      <c r="K123" s="163" t="s">
        <v>152</v>
      </c>
      <c r="L123" s="164"/>
    </row>
    <row r="124" spans="1:12" ht="27" hidden="1" customHeight="1" thickBot="1">
      <c r="A124" s="147" t="s">
        <v>33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9"/>
    </row>
    <row r="125" spans="1:12" ht="34.9" customHeight="1">
      <c r="A125" s="117" t="s">
        <v>34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9"/>
    </row>
    <row r="126" spans="1:12" ht="30" customHeight="1">
      <c r="A126" s="121" t="s">
        <v>35</v>
      </c>
      <c r="B126" s="122"/>
      <c r="C126" s="122"/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1:12" ht="25.15" customHeight="1">
      <c r="A127" s="124" t="s">
        <v>239</v>
      </c>
      <c r="B127" s="133"/>
      <c r="C127" s="127" t="s">
        <v>36</v>
      </c>
      <c r="D127" s="124" t="s">
        <v>114</v>
      </c>
      <c r="E127" s="125"/>
      <c r="F127" s="125"/>
      <c r="G127" s="126"/>
      <c r="H127" s="111"/>
      <c r="I127" s="111"/>
      <c r="J127" s="114"/>
      <c r="K127" s="111"/>
      <c r="L127" s="109">
        <f>SUM(H127:K131)</f>
        <v>0</v>
      </c>
    </row>
    <row r="128" spans="1:12" ht="25.15" customHeight="1">
      <c r="A128" s="187"/>
      <c r="B128" s="183"/>
      <c r="C128" s="128"/>
      <c r="D128" s="139" t="s">
        <v>115</v>
      </c>
      <c r="E128" s="140"/>
      <c r="F128" s="140"/>
      <c r="G128" s="141"/>
      <c r="H128" s="112"/>
      <c r="I128" s="112"/>
      <c r="J128" s="120"/>
      <c r="K128" s="112"/>
      <c r="L128" s="110"/>
    </row>
    <row r="129" spans="1:12" ht="25.15" customHeight="1">
      <c r="A129" s="187"/>
      <c r="B129" s="183"/>
      <c r="C129" s="101" t="s">
        <v>37</v>
      </c>
      <c r="D129" s="139" t="s">
        <v>116</v>
      </c>
      <c r="E129" s="140"/>
      <c r="F129" s="140"/>
      <c r="G129" s="141"/>
      <c r="H129" s="112"/>
      <c r="I129" s="112"/>
      <c r="J129" s="120"/>
      <c r="K129" s="112"/>
      <c r="L129" s="110"/>
    </row>
    <row r="130" spans="1:12" ht="25.15" customHeight="1">
      <c r="A130" s="187"/>
      <c r="B130" s="183"/>
      <c r="C130" s="153" t="s">
        <v>245</v>
      </c>
      <c r="D130" s="139" t="s">
        <v>117</v>
      </c>
      <c r="E130" s="140"/>
      <c r="F130" s="140"/>
      <c r="G130" s="141"/>
      <c r="H130" s="112"/>
      <c r="I130" s="112"/>
      <c r="J130" s="120"/>
      <c r="K130" s="112"/>
      <c r="L130" s="110"/>
    </row>
    <row r="131" spans="1:12" ht="75" customHeight="1">
      <c r="A131" s="134"/>
      <c r="B131" s="135"/>
      <c r="C131" s="154"/>
      <c r="D131" s="155" t="s">
        <v>249</v>
      </c>
      <c r="E131" s="184"/>
      <c r="F131" s="184"/>
      <c r="G131" s="135"/>
      <c r="H131" s="112"/>
      <c r="I131" s="112"/>
      <c r="J131" s="120"/>
      <c r="K131" s="112"/>
      <c r="L131" s="110"/>
    </row>
    <row r="132" spans="1:12" ht="49.9" customHeight="1">
      <c r="A132" s="142" t="s">
        <v>240</v>
      </c>
      <c r="B132" s="143"/>
      <c r="C132" s="100" t="s">
        <v>38</v>
      </c>
      <c r="D132" s="142" t="s">
        <v>271</v>
      </c>
      <c r="E132" s="273"/>
      <c r="F132" s="273"/>
      <c r="G132" s="143"/>
      <c r="H132" s="74"/>
      <c r="I132" s="74"/>
      <c r="J132" s="75"/>
      <c r="K132" s="74"/>
      <c r="L132" s="76">
        <f>SUM(H132:K132)</f>
        <v>0</v>
      </c>
    </row>
    <row r="133" spans="1:12" ht="25.15" customHeight="1">
      <c r="A133" s="124" t="s">
        <v>241</v>
      </c>
      <c r="B133" s="133"/>
      <c r="C133" s="127" t="s">
        <v>284</v>
      </c>
      <c r="D133" s="136" t="s">
        <v>118</v>
      </c>
      <c r="E133" s="136"/>
      <c r="F133" s="136"/>
      <c r="G133" s="136"/>
      <c r="H133" s="111"/>
      <c r="I133" s="111"/>
      <c r="J133" s="114"/>
      <c r="K133" s="111"/>
      <c r="L133" s="109">
        <f>SUM(H133:K134)</f>
        <v>0</v>
      </c>
    </row>
    <row r="134" spans="1:12" ht="49.9" customHeight="1">
      <c r="A134" s="134"/>
      <c r="B134" s="135"/>
      <c r="C134" s="154"/>
      <c r="D134" s="155" t="s">
        <v>144</v>
      </c>
      <c r="E134" s="156"/>
      <c r="F134" s="156"/>
      <c r="G134" s="157"/>
      <c r="H134" s="112"/>
      <c r="I134" s="112"/>
      <c r="J134" s="120"/>
      <c r="K134" s="112"/>
      <c r="L134" s="110"/>
    </row>
    <row r="135" spans="1:12" ht="25.15" customHeight="1">
      <c r="A135" s="193" t="s">
        <v>242</v>
      </c>
      <c r="B135" s="194"/>
      <c r="C135" s="197" t="s">
        <v>246</v>
      </c>
      <c r="D135" s="136" t="s">
        <v>119</v>
      </c>
      <c r="E135" s="136"/>
      <c r="F135" s="136"/>
      <c r="G135" s="136"/>
      <c r="H135" s="150"/>
      <c r="I135" s="150"/>
      <c r="J135" s="201"/>
      <c r="K135" s="150"/>
      <c r="L135" s="198">
        <f>SUM(H135:K139)</f>
        <v>0</v>
      </c>
    </row>
    <row r="136" spans="1:12" ht="25.15" customHeight="1">
      <c r="A136" s="195"/>
      <c r="B136" s="195"/>
      <c r="C136" s="195"/>
      <c r="D136" s="145" t="s">
        <v>120</v>
      </c>
      <c r="E136" s="145"/>
      <c r="F136" s="145"/>
      <c r="G136" s="145"/>
      <c r="H136" s="151"/>
      <c r="I136" s="151"/>
      <c r="J136" s="202"/>
      <c r="K136" s="151"/>
      <c r="L136" s="199"/>
    </row>
    <row r="137" spans="1:12" ht="25.15" customHeight="1">
      <c r="A137" s="195"/>
      <c r="B137" s="195"/>
      <c r="C137" s="195"/>
      <c r="D137" s="145" t="s">
        <v>121</v>
      </c>
      <c r="E137" s="145"/>
      <c r="F137" s="145"/>
      <c r="G137" s="145"/>
      <c r="H137" s="151"/>
      <c r="I137" s="151"/>
      <c r="J137" s="202"/>
      <c r="K137" s="151"/>
      <c r="L137" s="199"/>
    </row>
    <row r="138" spans="1:12" ht="25.15" customHeight="1">
      <c r="A138" s="195"/>
      <c r="B138" s="195"/>
      <c r="C138" s="195"/>
      <c r="D138" s="145" t="s">
        <v>122</v>
      </c>
      <c r="E138" s="145"/>
      <c r="F138" s="145"/>
      <c r="G138" s="145"/>
      <c r="H138" s="151"/>
      <c r="I138" s="151"/>
      <c r="J138" s="202"/>
      <c r="K138" s="151"/>
      <c r="L138" s="199"/>
    </row>
    <row r="139" spans="1:12" ht="25.15" customHeight="1">
      <c r="A139" s="196"/>
      <c r="B139" s="196"/>
      <c r="C139" s="196"/>
      <c r="D139" s="158" t="s">
        <v>123</v>
      </c>
      <c r="E139" s="158"/>
      <c r="F139" s="158"/>
      <c r="G139" s="158"/>
      <c r="H139" s="152"/>
      <c r="I139" s="152"/>
      <c r="J139" s="203"/>
      <c r="K139" s="152"/>
      <c r="L139" s="200"/>
    </row>
    <row r="140" spans="1:12" ht="25.15" customHeight="1">
      <c r="A140" s="124" t="s">
        <v>243</v>
      </c>
      <c r="B140" s="133"/>
      <c r="C140" s="127" t="s">
        <v>247</v>
      </c>
      <c r="D140" s="136" t="s">
        <v>124</v>
      </c>
      <c r="E140" s="136"/>
      <c r="F140" s="136"/>
      <c r="G140" s="136"/>
      <c r="H140" s="111"/>
      <c r="I140" s="111"/>
      <c r="J140" s="114"/>
      <c r="K140" s="111"/>
      <c r="L140" s="109">
        <f>SUM(H140:K141)</f>
        <v>0</v>
      </c>
    </row>
    <row r="141" spans="1:12" ht="49.9" customHeight="1">
      <c r="A141" s="134"/>
      <c r="B141" s="135"/>
      <c r="C141" s="154"/>
      <c r="D141" s="158" t="s">
        <v>125</v>
      </c>
      <c r="E141" s="158"/>
      <c r="F141" s="158"/>
      <c r="G141" s="158"/>
      <c r="H141" s="113"/>
      <c r="I141" s="113"/>
      <c r="J141" s="115"/>
      <c r="K141" s="113"/>
      <c r="L141" s="116"/>
    </row>
    <row r="142" spans="1:12" ht="25.15" customHeight="1">
      <c r="A142" s="136" t="s">
        <v>244</v>
      </c>
      <c r="B142" s="137"/>
      <c r="C142" s="127" t="s">
        <v>248</v>
      </c>
      <c r="D142" s="136" t="s">
        <v>126</v>
      </c>
      <c r="E142" s="136"/>
      <c r="F142" s="136"/>
      <c r="G142" s="136"/>
      <c r="H142" s="111"/>
      <c r="I142" s="111"/>
      <c r="J142" s="114"/>
      <c r="K142" s="111"/>
      <c r="L142" s="198">
        <f>SUM(H142:K148)</f>
        <v>0</v>
      </c>
    </row>
    <row r="143" spans="1:12" ht="25.15" customHeight="1">
      <c r="A143" s="138"/>
      <c r="B143" s="138"/>
      <c r="C143" s="128"/>
      <c r="D143" s="145" t="s">
        <v>127</v>
      </c>
      <c r="E143" s="145"/>
      <c r="F143" s="145"/>
      <c r="G143" s="145"/>
      <c r="H143" s="112"/>
      <c r="I143" s="112"/>
      <c r="J143" s="120"/>
      <c r="K143" s="112"/>
      <c r="L143" s="199"/>
    </row>
    <row r="144" spans="1:12" ht="25.15" customHeight="1">
      <c r="A144" s="138"/>
      <c r="B144" s="138"/>
      <c r="C144" s="128"/>
      <c r="D144" s="145" t="s">
        <v>145</v>
      </c>
      <c r="E144" s="145"/>
      <c r="F144" s="145"/>
      <c r="G144" s="145"/>
      <c r="H144" s="112"/>
      <c r="I144" s="112"/>
      <c r="J144" s="120"/>
      <c r="K144" s="112"/>
      <c r="L144" s="199"/>
    </row>
    <row r="145" spans="1:12" ht="25.15" customHeight="1">
      <c r="A145" s="138"/>
      <c r="B145" s="138"/>
      <c r="C145" s="153" t="s">
        <v>39</v>
      </c>
      <c r="D145" s="145" t="s">
        <v>129</v>
      </c>
      <c r="E145" s="145"/>
      <c r="F145" s="145"/>
      <c r="G145" s="145"/>
      <c r="H145" s="112"/>
      <c r="I145" s="112"/>
      <c r="J145" s="120"/>
      <c r="K145" s="112"/>
      <c r="L145" s="199"/>
    </row>
    <row r="146" spans="1:12" ht="25.15" customHeight="1">
      <c r="A146" s="138"/>
      <c r="B146" s="138"/>
      <c r="C146" s="128"/>
      <c r="D146" s="145" t="s">
        <v>128</v>
      </c>
      <c r="E146" s="145"/>
      <c r="F146" s="145"/>
      <c r="G146" s="145"/>
      <c r="H146" s="112"/>
      <c r="I146" s="112"/>
      <c r="J146" s="120"/>
      <c r="K146" s="112"/>
      <c r="L146" s="199"/>
    </row>
    <row r="147" spans="1:12" ht="25.15" customHeight="1">
      <c r="A147" s="138"/>
      <c r="B147" s="138"/>
      <c r="C147" s="128"/>
      <c r="D147" s="145" t="s">
        <v>130</v>
      </c>
      <c r="E147" s="145"/>
      <c r="F147" s="145"/>
      <c r="G147" s="145"/>
      <c r="H147" s="112"/>
      <c r="I147" s="112"/>
      <c r="J147" s="120"/>
      <c r="K147" s="112"/>
      <c r="L147" s="199"/>
    </row>
    <row r="148" spans="1:12" ht="25.15" customHeight="1">
      <c r="A148" s="166"/>
      <c r="B148" s="166"/>
      <c r="C148" s="154"/>
      <c r="D148" s="158" t="s">
        <v>131</v>
      </c>
      <c r="E148" s="158"/>
      <c r="F148" s="158"/>
      <c r="G148" s="158"/>
      <c r="H148" s="113"/>
      <c r="I148" s="113"/>
      <c r="J148" s="115"/>
      <c r="K148" s="113"/>
      <c r="L148" s="200"/>
    </row>
    <row r="149" spans="1:12" ht="34.9" customHeight="1">
      <c r="A149" s="22"/>
      <c r="B149" s="18"/>
      <c r="C149" s="18"/>
      <c r="D149" s="35" t="s">
        <v>68</v>
      </c>
      <c r="E149" s="129" t="s">
        <v>11</v>
      </c>
      <c r="F149" s="129"/>
      <c r="G149" s="41">
        <f>30</f>
        <v>30</v>
      </c>
      <c r="H149" s="42"/>
      <c r="I149" s="36"/>
      <c r="J149" s="129" t="s">
        <v>66</v>
      </c>
      <c r="K149" s="129"/>
      <c r="L149" s="43">
        <f>SUM(L127:L148)</f>
        <v>0</v>
      </c>
    </row>
    <row r="150" spans="1:12" ht="34.9" customHeight="1">
      <c r="A150" s="23"/>
      <c r="B150" s="24"/>
      <c r="C150" s="24"/>
      <c r="D150" s="35" t="s">
        <v>69</v>
      </c>
      <c r="E150" s="130" t="s">
        <v>23</v>
      </c>
      <c r="F150" s="130"/>
      <c r="G150" s="41">
        <f>10</f>
        <v>10</v>
      </c>
      <c r="H150" s="37"/>
      <c r="I150" s="36"/>
      <c r="J150" s="130" t="s">
        <v>67</v>
      </c>
      <c r="K150" s="130"/>
      <c r="L150" s="39">
        <f>L149/G149*G150</f>
        <v>0</v>
      </c>
    </row>
    <row r="151" spans="1:12" ht="30" customHeight="1">
      <c r="A151" s="121" t="s">
        <v>40</v>
      </c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3"/>
    </row>
    <row r="152" spans="1:12" ht="25.15" customHeight="1">
      <c r="A152" s="193" t="s">
        <v>250</v>
      </c>
      <c r="B152" s="194"/>
      <c r="C152" s="197" t="s">
        <v>252</v>
      </c>
      <c r="D152" s="136" t="s">
        <v>132</v>
      </c>
      <c r="E152" s="136"/>
      <c r="F152" s="136"/>
      <c r="G152" s="136"/>
      <c r="H152" s="111"/>
      <c r="I152" s="111"/>
      <c r="J152" s="114"/>
      <c r="K152" s="111"/>
      <c r="L152" s="109">
        <f>SUM(H152:K154)</f>
        <v>0</v>
      </c>
    </row>
    <row r="153" spans="1:12" ht="25.15" customHeight="1">
      <c r="A153" s="195"/>
      <c r="B153" s="195"/>
      <c r="C153" s="195"/>
      <c r="D153" s="145" t="s">
        <v>133</v>
      </c>
      <c r="E153" s="145"/>
      <c r="F153" s="145"/>
      <c r="G153" s="145"/>
      <c r="H153" s="112"/>
      <c r="I153" s="112"/>
      <c r="J153" s="120"/>
      <c r="K153" s="112"/>
      <c r="L153" s="110"/>
    </row>
    <row r="154" spans="1:12" ht="49.9" customHeight="1">
      <c r="A154" s="196"/>
      <c r="B154" s="196"/>
      <c r="C154" s="196"/>
      <c r="D154" s="158" t="s">
        <v>134</v>
      </c>
      <c r="E154" s="158"/>
      <c r="F154" s="158"/>
      <c r="G154" s="158"/>
      <c r="H154" s="113"/>
      <c r="I154" s="113"/>
      <c r="J154" s="115"/>
      <c r="K154" s="113"/>
      <c r="L154" s="116"/>
    </row>
    <row r="155" spans="1:12" ht="25.15" customHeight="1">
      <c r="A155" s="124" t="s">
        <v>251</v>
      </c>
      <c r="B155" s="133"/>
      <c r="C155" s="127" t="s">
        <v>253</v>
      </c>
      <c r="D155" s="136" t="s">
        <v>135</v>
      </c>
      <c r="E155" s="136"/>
      <c r="F155" s="136"/>
      <c r="G155" s="136"/>
      <c r="H155" s="111"/>
      <c r="I155" s="111"/>
      <c r="J155" s="114"/>
      <c r="K155" s="111"/>
      <c r="L155" s="109">
        <f>SUM(H155:K156)</f>
        <v>0</v>
      </c>
    </row>
    <row r="156" spans="1:12" ht="49.9" customHeight="1">
      <c r="A156" s="134"/>
      <c r="B156" s="135"/>
      <c r="C156" s="154"/>
      <c r="D156" s="155" t="s">
        <v>136</v>
      </c>
      <c r="E156" s="156"/>
      <c r="F156" s="156"/>
      <c r="G156" s="157"/>
      <c r="H156" s="113"/>
      <c r="I156" s="113"/>
      <c r="J156" s="115"/>
      <c r="K156" s="113"/>
      <c r="L156" s="116"/>
    </row>
    <row r="157" spans="1:12" ht="34.9" customHeight="1">
      <c r="A157" s="22"/>
      <c r="B157" s="18"/>
      <c r="C157" s="18"/>
      <c r="D157" s="35" t="s">
        <v>76</v>
      </c>
      <c r="E157" s="144" t="s">
        <v>11</v>
      </c>
      <c r="F157" s="144"/>
      <c r="G157" s="41">
        <f>10</f>
        <v>10</v>
      </c>
      <c r="H157" s="42"/>
      <c r="I157" s="36"/>
      <c r="J157" s="144" t="s">
        <v>66</v>
      </c>
      <c r="K157" s="144"/>
      <c r="L157" s="43">
        <f>SUM(L152:L156)</f>
        <v>0</v>
      </c>
    </row>
    <row r="158" spans="1:12" ht="34.9" customHeight="1">
      <c r="A158" s="23"/>
      <c r="B158" s="24"/>
      <c r="C158" s="24"/>
      <c r="D158" s="35" t="s">
        <v>77</v>
      </c>
      <c r="E158" s="130" t="s">
        <v>23</v>
      </c>
      <c r="F158" s="130"/>
      <c r="G158" s="41">
        <f>5</f>
        <v>5</v>
      </c>
      <c r="H158" s="37"/>
      <c r="I158" s="36"/>
      <c r="J158" s="130" t="s">
        <v>67</v>
      </c>
      <c r="K158" s="130"/>
      <c r="L158" s="39">
        <f>L157/G157*G158</f>
        <v>0</v>
      </c>
    </row>
    <row r="159" spans="1:12" ht="49.9" customHeight="1">
      <c r="A159" s="81" t="s">
        <v>17</v>
      </c>
      <c r="B159" s="88"/>
      <c r="C159" s="88"/>
      <c r="D159" s="88"/>
      <c r="E159" s="88"/>
      <c r="F159" s="88"/>
      <c r="G159" s="87" t="s">
        <v>70</v>
      </c>
      <c r="H159" s="276" t="s">
        <v>158</v>
      </c>
      <c r="I159" s="276"/>
      <c r="J159" s="276"/>
      <c r="K159" s="276"/>
      <c r="L159" s="277"/>
    </row>
    <row r="160" spans="1:12" ht="49.9" customHeight="1">
      <c r="A160" s="82" t="s">
        <v>13</v>
      </c>
      <c r="B160" s="86">
        <f>G150+G158</f>
        <v>15</v>
      </c>
      <c r="C160" s="84" t="s">
        <v>12</v>
      </c>
      <c r="D160" s="84" t="s">
        <v>14</v>
      </c>
      <c r="E160" s="85">
        <f>L150+L158</f>
        <v>0</v>
      </c>
      <c r="F160" s="83" t="s">
        <v>12</v>
      </c>
      <c r="G160" s="85">
        <f>E160/B160*100</f>
        <v>0</v>
      </c>
      <c r="H160" s="163" t="s">
        <v>18</v>
      </c>
      <c r="I160" s="163"/>
      <c r="J160" s="90" t="s">
        <v>153</v>
      </c>
      <c r="K160" s="163" t="s">
        <v>152</v>
      </c>
      <c r="L160" s="164"/>
    </row>
    <row r="161" spans="1:12" ht="25.15" hidden="1" customHeight="1" thickBot="1">
      <c r="A161" s="147" t="s">
        <v>41</v>
      </c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9"/>
    </row>
    <row r="162" spans="1:12" ht="34.9" customHeight="1">
      <c r="A162" s="117" t="s">
        <v>42</v>
      </c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9"/>
    </row>
    <row r="163" spans="1:12" ht="30" customHeight="1">
      <c r="A163" s="121" t="s">
        <v>43</v>
      </c>
      <c r="B163" s="122"/>
      <c r="C163" s="122"/>
      <c r="D163" s="122"/>
      <c r="E163" s="122"/>
      <c r="F163" s="122"/>
      <c r="G163" s="122"/>
      <c r="H163" s="122"/>
      <c r="I163" s="122"/>
      <c r="J163" s="122"/>
      <c r="K163" s="122"/>
      <c r="L163" s="123"/>
    </row>
    <row r="164" spans="1:12" ht="25.15" customHeight="1">
      <c r="A164" s="124" t="s">
        <v>254</v>
      </c>
      <c r="B164" s="133"/>
      <c r="C164" s="127" t="s">
        <v>256</v>
      </c>
      <c r="D164" s="124" t="s">
        <v>137</v>
      </c>
      <c r="E164" s="125"/>
      <c r="F164" s="125"/>
      <c r="G164" s="126"/>
      <c r="H164" s="111"/>
      <c r="I164" s="111"/>
      <c r="J164" s="114"/>
      <c r="K164" s="111"/>
      <c r="L164" s="109">
        <f>SUM(H164:K169)</f>
        <v>0</v>
      </c>
    </row>
    <row r="165" spans="1:12" ht="25.15" customHeight="1">
      <c r="A165" s="187"/>
      <c r="B165" s="183"/>
      <c r="C165" s="128"/>
      <c r="D165" s="139" t="s">
        <v>138</v>
      </c>
      <c r="E165" s="140"/>
      <c r="F165" s="140"/>
      <c r="G165" s="141"/>
      <c r="H165" s="112"/>
      <c r="I165" s="112"/>
      <c r="J165" s="120"/>
      <c r="K165" s="112"/>
      <c r="L165" s="110"/>
    </row>
    <row r="166" spans="1:12" ht="25.15" customHeight="1">
      <c r="A166" s="187"/>
      <c r="B166" s="183"/>
      <c r="C166" s="128"/>
      <c r="D166" s="139" t="s">
        <v>261</v>
      </c>
      <c r="E166" s="182"/>
      <c r="F166" s="182"/>
      <c r="G166" s="183"/>
      <c r="H166" s="112"/>
      <c r="I166" s="112"/>
      <c r="J166" s="120"/>
      <c r="K166" s="112"/>
      <c r="L166" s="110"/>
    </row>
    <row r="167" spans="1:12" ht="25.15" customHeight="1">
      <c r="A167" s="187"/>
      <c r="B167" s="183"/>
      <c r="C167" s="128"/>
      <c r="D167" s="187"/>
      <c r="E167" s="182"/>
      <c r="F167" s="182"/>
      <c r="G167" s="183"/>
      <c r="H167" s="112"/>
      <c r="I167" s="112"/>
      <c r="J167" s="120"/>
      <c r="K167" s="112"/>
      <c r="L167" s="110"/>
    </row>
    <row r="168" spans="1:12" ht="75" customHeight="1">
      <c r="A168" s="187"/>
      <c r="B168" s="183"/>
      <c r="C168" s="103" t="s">
        <v>257</v>
      </c>
      <c r="D168" s="139" t="s">
        <v>272</v>
      </c>
      <c r="E168" s="182"/>
      <c r="F168" s="182"/>
      <c r="G168" s="183"/>
      <c r="H168" s="112"/>
      <c r="I168" s="112"/>
      <c r="J168" s="120"/>
      <c r="K168" s="112"/>
      <c r="L168" s="110"/>
    </row>
    <row r="169" spans="1:12" ht="49.9" customHeight="1">
      <c r="A169" s="134"/>
      <c r="B169" s="135"/>
      <c r="C169" s="103" t="s">
        <v>44</v>
      </c>
      <c r="D169" s="134"/>
      <c r="E169" s="184"/>
      <c r="F169" s="184"/>
      <c r="G169" s="135"/>
      <c r="H169" s="112"/>
      <c r="I169" s="112"/>
      <c r="J169" s="120"/>
      <c r="K169" s="112"/>
      <c r="L169" s="110"/>
    </row>
    <row r="170" spans="1:12" ht="38.25" customHeight="1">
      <c r="A170" s="124" t="s">
        <v>45</v>
      </c>
      <c r="B170" s="126"/>
      <c r="C170" s="127" t="s">
        <v>273</v>
      </c>
      <c r="D170" s="124" t="s">
        <v>139</v>
      </c>
      <c r="E170" s="125"/>
      <c r="F170" s="125"/>
      <c r="G170" s="126"/>
      <c r="H170" s="111"/>
      <c r="I170" s="111"/>
      <c r="J170" s="114"/>
      <c r="K170" s="111"/>
      <c r="L170" s="109">
        <f>SUM(H170:K171)</f>
        <v>0</v>
      </c>
    </row>
    <row r="171" spans="1:12" ht="58.5" customHeight="1">
      <c r="A171" s="155"/>
      <c r="B171" s="157"/>
      <c r="C171" s="154"/>
      <c r="D171" s="155" t="s">
        <v>262</v>
      </c>
      <c r="E171" s="184"/>
      <c r="F171" s="184"/>
      <c r="G171" s="135"/>
      <c r="H171" s="112"/>
      <c r="I171" s="112"/>
      <c r="J171" s="120"/>
      <c r="K171" s="112"/>
      <c r="L171" s="110"/>
    </row>
    <row r="172" spans="1:12" ht="49.9" customHeight="1">
      <c r="A172" s="124" t="s">
        <v>46</v>
      </c>
      <c r="B172" s="126"/>
      <c r="C172" s="100" t="s">
        <v>258</v>
      </c>
      <c r="D172" s="124" t="s">
        <v>263</v>
      </c>
      <c r="E172" s="175"/>
      <c r="F172" s="175"/>
      <c r="G172" s="133"/>
      <c r="H172" s="111"/>
      <c r="I172" s="111"/>
      <c r="J172" s="114"/>
      <c r="K172" s="111"/>
      <c r="L172" s="109">
        <f>SUM(H172:K173)</f>
        <v>0</v>
      </c>
    </row>
    <row r="173" spans="1:12" ht="75" customHeight="1">
      <c r="A173" s="155"/>
      <c r="B173" s="157"/>
      <c r="C173" s="103" t="s">
        <v>259</v>
      </c>
      <c r="D173" s="155" t="s">
        <v>264</v>
      </c>
      <c r="E173" s="184"/>
      <c r="F173" s="184"/>
      <c r="G173" s="135"/>
      <c r="H173" s="112"/>
      <c r="I173" s="112"/>
      <c r="J173" s="120"/>
      <c r="K173" s="112"/>
      <c r="L173" s="110"/>
    </row>
    <row r="174" spans="1:12" ht="75" customHeight="1">
      <c r="A174" s="142" t="s">
        <v>255</v>
      </c>
      <c r="B174" s="143"/>
      <c r="C174" s="100" t="s">
        <v>260</v>
      </c>
      <c r="D174" s="142" t="s">
        <v>140</v>
      </c>
      <c r="E174" s="189"/>
      <c r="F174" s="189"/>
      <c r="G174" s="190"/>
      <c r="H174" s="74"/>
      <c r="I174" s="74"/>
      <c r="J174" s="75"/>
      <c r="K174" s="74"/>
      <c r="L174" s="76">
        <f>SUM(H174:K174)</f>
        <v>0</v>
      </c>
    </row>
    <row r="175" spans="1:12" ht="34.9" customHeight="1">
      <c r="A175" s="79"/>
      <c r="B175" s="28"/>
      <c r="C175" s="28"/>
      <c r="D175" s="32" t="s">
        <v>68</v>
      </c>
      <c r="E175" s="129" t="s">
        <v>11</v>
      </c>
      <c r="F175" s="129"/>
      <c r="G175" s="40">
        <f>20</f>
        <v>20</v>
      </c>
      <c r="H175" s="34"/>
      <c r="I175" s="33"/>
      <c r="J175" s="129" t="s">
        <v>66</v>
      </c>
      <c r="K175" s="129"/>
      <c r="L175" s="38">
        <f>SUM(L164:M174)</f>
        <v>0</v>
      </c>
    </row>
    <row r="176" spans="1:12" ht="34.9" customHeight="1">
      <c r="A176" s="80"/>
      <c r="B176" s="31"/>
      <c r="C176" s="31"/>
      <c r="D176" s="46" t="s">
        <v>69</v>
      </c>
      <c r="E176" s="130" t="s">
        <v>23</v>
      </c>
      <c r="F176" s="130"/>
      <c r="G176" s="50">
        <f>10</f>
        <v>10</v>
      </c>
      <c r="H176" s="48"/>
      <c r="I176" s="47"/>
      <c r="J176" s="130" t="s">
        <v>67</v>
      </c>
      <c r="K176" s="130"/>
      <c r="L176" s="49">
        <f>L175/G175*G176</f>
        <v>0</v>
      </c>
    </row>
    <row r="177" spans="1:12" ht="30" customHeight="1">
      <c r="A177" s="121" t="s">
        <v>147</v>
      </c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3"/>
    </row>
    <row r="178" spans="1:12" ht="49.9" customHeight="1">
      <c r="A178" s="131" t="s">
        <v>47</v>
      </c>
      <c r="B178" s="131"/>
      <c r="C178" s="100" t="s">
        <v>266</v>
      </c>
      <c r="D178" s="136" t="s">
        <v>141</v>
      </c>
      <c r="E178" s="136"/>
      <c r="F178" s="136"/>
      <c r="G178" s="136"/>
      <c r="H178" s="74"/>
      <c r="I178" s="74"/>
      <c r="J178" s="75"/>
      <c r="K178" s="74"/>
      <c r="L178" s="76">
        <f>SUM(H178:K178)</f>
        <v>0</v>
      </c>
    </row>
    <row r="179" spans="1:12" ht="49.9" customHeight="1">
      <c r="A179" s="131" t="s">
        <v>265</v>
      </c>
      <c r="B179" s="132"/>
      <c r="C179" s="100" t="s">
        <v>267</v>
      </c>
      <c r="D179" s="188" t="s">
        <v>142</v>
      </c>
      <c r="E179" s="188"/>
      <c r="F179" s="188"/>
      <c r="G179" s="188"/>
      <c r="H179" s="74"/>
      <c r="I179" s="74"/>
      <c r="J179" s="75"/>
      <c r="K179" s="74"/>
      <c r="L179" s="76">
        <f>SUM(H179:K179)</f>
        <v>0</v>
      </c>
    </row>
    <row r="180" spans="1:12" ht="49.9" customHeight="1">
      <c r="A180" s="131" t="s">
        <v>274</v>
      </c>
      <c r="B180" s="132"/>
      <c r="C180" s="102" t="s">
        <v>285</v>
      </c>
      <c r="D180" s="168" t="s">
        <v>146</v>
      </c>
      <c r="E180" s="168"/>
      <c r="F180" s="168"/>
      <c r="G180" s="168"/>
      <c r="H180" s="71"/>
      <c r="I180" s="71"/>
      <c r="J180" s="72"/>
      <c r="K180" s="71"/>
      <c r="L180" s="73">
        <f>SUM(H180:K180)</f>
        <v>0</v>
      </c>
    </row>
    <row r="181" spans="1:12" ht="34.9" customHeight="1">
      <c r="A181" s="79"/>
      <c r="B181" s="28"/>
      <c r="C181" s="28"/>
      <c r="D181" s="32" t="s">
        <v>76</v>
      </c>
      <c r="E181" s="129" t="s">
        <v>11</v>
      </c>
      <c r="F181" s="129"/>
      <c r="G181" s="40">
        <f>15</f>
        <v>15</v>
      </c>
      <c r="H181" s="34"/>
      <c r="I181" s="33"/>
      <c r="J181" s="129" t="s">
        <v>66</v>
      </c>
      <c r="K181" s="129"/>
      <c r="L181" s="38">
        <f>SUM(L178:L180)</f>
        <v>0</v>
      </c>
    </row>
    <row r="182" spans="1:12" ht="34.9" customHeight="1">
      <c r="A182" s="80"/>
      <c r="B182" s="31"/>
      <c r="C182" s="31"/>
      <c r="D182" s="46" t="s">
        <v>77</v>
      </c>
      <c r="E182" s="130" t="s">
        <v>23</v>
      </c>
      <c r="F182" s="130"/>
      <c r="G182" s="50">
        <f>5</f>
        <v>5</v>
      </c>
      <c r="H182" s="48"/>
      <c r="I182" s="47"/>
      <c r="J182" s="130" t="s">
        <v>67</v>
      </c>
      <c r="K182" s="130"/>
      <c r="L182" s="49">
        <f>L181/G181*G182</f>
        <v>0</v>
      </c>
    </row>
    <row r="183" spans="1:12" ht="49.9" customHeight="1">
      <c r="A183" s="81" t="s">
        <v>17</v>
      </c>
      <c r="B183" s="88"/>
      <c r="C183" s="88"/>
      <c r="D183" s="88"/>
      <c r="E183" s="88"/>
      <c r="F183" s="88"/>
      <c r="G183" s="87" t="s">
        <v>70</v>
      </c>
      <c r="H183" s="276" t="s">
        <v>159</v>
      </c>
      <c r="I183" s="276"/>
      <c r="J183" s="276"/>
      <c r="K183" s="276"/>
      <c r="L183" s="277"/>
    </row>
    <row r="184" spans="1:12" ht="49.9" customHeight="1">
      <c r="A184" s="82" t="s">
        <v>13</v>
      </c>
      <c r="B184" s="86">
        <f>G176+G182</f>
        <v>15</v>
      </c>
      <c r="C184" s="84" t="s">
        <v>12</v>
      </c>
      <c r="D184" s="84" t="s">
        <v>14</v>
      </c>
      <c r="E184" s="85">
        <f>L176+L182</f>
        <v>0</v>
      </c>
      <c r="F184" s="83" t="s">
        <v>12</v>
      </c>
      <c r="G184" s="85">
        <f>E184/B184*100</f>
        <v>0</v>
      </c>
      <c r="H184" s="163" t="s">
        <v>18</v>
      </c>
      <c r="I184" s="163"/>
      <c r="J184" s="90" t="s">
        <v>153</v>
      </c>
      <c r="K184" s="163" t="s">
        <v>152</v>
      </c>
      <c r="L184" s="164"/>
    </row>
    <row r="185" spans="1:12">
      <c r="A185" s="5"/>
      <c r="B185" s="5"/>
      <c r="C185" s="5"/>
      <c r="D185" s="6"/>
      <c r="E185" s="6"/>
      <c r="F185" s="6"/>
      <c r="G185" s="6"/>
      <c r="H185" s="7"/>
      <c r="I185" s="7"/>
      <c r="J185" s="8"/>
      <c r="K185" s="7"/>
      <c r="L185" s="9"/>
    </row>
  </sheetData>
  <mergeCells count="478">
    <mergeCell ref="H183:L183"/>
    <mergeCell ref="C73:C74"/>
    <mergeCell ref="A73:B75"/>
    <mergeCell ref="A178:B178"/>
    <mergeCell ref="A179:B179"/>
    <mergeCell ref="A180:B180"/>
    <mergeCell ref="H42:L42"/>
    <mergeCell ref="D12:G12"/>
    <mergeCell ref="H69:L69"/>
    <mergeCell ref="H97:L97"/>
    <mergeCell ref="H122:L122"/>
    <mergeCell ref="H159:L159"/>
    <mergeCell ref="A155:B156"/>
    <mergeCell ref="C155:C156"/>
    <mergeCell ref="A164:B169"/>
    <mergeCell ref="A170:B171"/>
    <mergeCell ref="C170:C171"/>
    <mergeCell ref="D171:G171"/>
    <mergeCell ref="A172:B173"/>
    <mergeCell ref="D172:G172"/>
    <mergeCell ref="D173:G173"/>
    <mergeCell ref="I117:I118"/>
    <mergeCell ref="J117:J118"/>
    <mergeCell ref="A119:B119"/>
    <mergeCell ref="D119:G119"/>
    <mergeCell ref="D131:G131"/>
    <mergeCell ref="A127:B131"/>
    <mergeCell ref="A132:B132"/>
    <mergeCell ref="D132:G132"/>
    <mergeCell ref="L63:L64"/>
    <mergeCell ref="K63:K64"/>
    <mergeCell ref="L65:L66"/>
    <mergeCell ref="H73:H75"/>
    <mergeCell ref="I73:I75"/>
    <mergeCell ref="J73:J75"/>
    <mergeCell ref="K73:K75"/>
    <mergeCell ref="H65:H66"/>
    <mergeCell ref="I65:I66"/>
    <mergeCell ref="J65:J66"/>
    <mergeCell ref="K65:K66"/>
    <mergeCell ref="A71:L71"/>
    <mergeCell ref="A72:L72"/>
    <mergeCell ref="D73:G73"/>
    <mergeCell ref="L73:L75"/>
    <mergeCell ref="H70:I70"/>
    <mergeCell ref="A78:B79"/>
    <mergeCell ref="C78:C79"/>
    <mergeCell ref="A82:B83"/>
    <mergeCell ref="D21:G21"/>
    <mergeCell ref="K70:L70"/>
    <mergeCell ref="L60:L61"/>
    <mergeCell ref="A59:L59"/>
    <mergeCell ref="A56:B56"/>
    <mergeCell ref="D56:G56"/>
    <mergeCell ref="A52:B54"/>
    <mergeCell ref="D52:G52"/>
    <mergeCell ref="L52:L54"/>
    <mergeCell ref="C53:C54"/>
    <mergeCell ref="D53:G53"/>
    <mergeCell ref="D54:G54"/>
    <mergeCell ref="C60:C61"/>
    <mergeCell ref="A60:B61"/>
    <mergeCell ref="D60:G60"/>
    <mergeCell ref="D61:G61"/>
    <mergeCell ref="D63:G63"/>
    <mergeCell ref="D64:G64"/>
    <mergeCell ref="C63:C64"/>
    <mergeCell ref="A63:B64"/>
    <mergeCell ref="D65:G65"/>
    <mergeCell ref="C65:C66"/>
    <mergeCell ref="A65:B66"/>
    <mergeCell ref="A62:B62"/>
    <mergeCell ref="A1:L1"/>
    <mergeCell ref="A8:B9"/>
    <mergeCell ref="C8:C9"/>
    <mergeCell ref="D8:G9"/>
    <mergeCell ref="H8:K8"/>
    <mergeCell ref="L8:L9"/>
    <mergeCell ref="D14:G14"/>
    <mergeCell ref="A10:L10"/>
    <mergeCell ref="A11:L11"/>
    <mergeCell ref="A12:B13"/>
    <mergeCell ref="C12:C13"/>
    <mergeCell ref="H12:H13"/>
    <mergeCell ref="I12:I13"/>
    <mergeCell ref="J12:J13"/>
    <mergeCell ref="K12:K13"/>
    <mergeCell ref="D13:G13"/>
    <mergeCell ref="H14:H15"/>
    <mergeCell ref="I14:I15"/>
    <mergeCell ref="J14:J15"/>
    <mergeCell ref="D18:G18"/>
    <mergeCell ref="D24:G24"/>
    <mergeCell ref="D17:G17"/>
    <mergeCell ref="L12:L13"/>
    <mergeCell ref="A14:B15"/>
    <mergeCell ref="C14:C15"/>
    <mergeCell ref="A16:B16"/>
    <mergeCell ref="D16:G16"/>
    <mergeCell ref="D15:G15"/>
    <mergeCell ref="A17:B18"/>
    <mergeCell ref="L14:L15"/>
    <mergeCell ref="K14:K15"/>
    <mergeCell ref="L17:L18"/>
    <mergeCell ref="A19:B24"/>
    <mergeCell ref="D19:G19"/>
    <mergeCell ref="D20:G20"/>
    <mergeCell ref="D22:G22"/>
    <mergeCell ref="D23:G23"/>
    <mergeCell ref="C19:C24"/>
    <mergeCell ref="I19:I24"/>
    <mergeCell ref="J19:J24"/>
    <mergeCell ref="H19:H24"/>
    <mergeCell ref="K19:K24"/>
    <mergeCell ref="L19:L24"/>
    <mergeCell ref="L25:L30"/>
    <mergeCell ref="D26:G26"/>
    <mergeCell ref="D27:G27"/>
    <mergeCell ref="D28:G28"/>
    <mergeCell ref="D29:G29"/>
    <mergeCell ref="D30:G30"/>
    <mergeCell ref="D25:G25"/>
    <mergeCell ref="H25:H30"/>
    <mergeCell ref="I25:I30"/>
    <mergeCell ref="J25:J30"/>
    <mergeCell ref="K25:K30"/>
    <mergeCell ref="H43:I43"/>
    <mergeCell ref="K43:L43"/>
    <mergeCell ref="A44:L44"/>
    <mergeCell ref="D37:G37"/>
    <mergeCell ref="D38:G38"/>
    <mergeCell ref="D39:G39"/>
    <mergeCell ref="A38:B39"/>
    <mergeCell ref="A37:B37"/>
    <mergeCell ref="J38:J39"/>
    <mergeCell ref="H38:H39"/>
    <mergeCell ref="I38:I39"/>
    <mergeCell ref="K38:K39"/>
    <mergeCell ref="L38:L39"/>
    <mergeCell ref="L82:L83"/>
    <mergeCell ref="I48:I49"/>
    <mergeCell ref="D66:G66"/>
    <mergeCell ref="D62:G62"/>
    <mergeCell ref="A45:L45"/>
    <mergeCell ref="A46:B47"/>
    <mergeCell ref="C46:C47"/>
    <mergeCell ref="D46:G46"/>
    <mergeCell ref="H46:H47"/>
    <mergeCell ref="I46:I47"/>
    <mergeCell ref="J46:J47"/>
    <mergeCell ref="K46:K47"/>
    <mergeCell ref="L46:L47"/>
    <mergeCell ref="D47:G47"/>
    <mergeCell ref="J48:J49"/>
    <mergeCell ref="K48:K49"/>
    <mergeCell ref="L48:L49"/>
    <mergeCell ref="D49:G49"/>
    <mergeCell ref="A50:B50"/>
    <mergeCell ref="D50:G50"/>
    <mergeCell ref="J52:J54"/>
    <mergeCell ref="K52:K54"/>
    <mergeCell ref="A76:B77"/>
    <mergeCell ref="C76:C77"/>
    <mergeCell ref="L76:L77"/>
    <mergeCell ref="D77:G77"/>
    <mergeCell ref="D55:G55"/>
    <mergeCell ref="A55:B55"/>
    <mergeCell ref="H52:H54"/>
    <mergeCell ref="I52:I54"/>
    <mergeCell ref="A48:B49"/>
    <mergeCell ref="C48:C49"/>
    <mergeCell ref="D48:G48"/>
    <mergeCell ref="H48:H49"/>
    <mergeCell ref="L93:L94"/>
    <mergeCell ref="D94:G94"/>
    <mergeCell ref="A90:B91"/>
    <mergeCell ref="C90:C91"/>
    <mergeCell ref="D90:G90"/>
    <mergeCell ref="H90:H91"/>
    <mergeCell ref="I90:I91"/>
    <mergeCell ref="J90:J91"/>
    <mergeCell ref="H93:H94"/>
    <mergeCell ref="I93:I94"/>
    <mergeCell ref="J93:J94"/>
    <mergeCell ref="K93:K94"/>
    <mergeCell ref="K90:K91"/>
    <mergeCell ref="L90:L91"/>
    <mergeCell ref="D91:G91"/>
    <mergeCell ref="A92:B92"/>
    <mergeCell ref="D92:G92"/>
    <mergeCell ref="A93:B94"/>
    <mergeCell ref="C93:C94"/>
    <mergeCell ref="D93:G93"/>
    <mergeCell ref="H98:I98"/>
    <mergeCell ref="K98:L98"/>
    <mergeCell ref="A99:L99"/>
    <mergeCell ref="A100:L100"/>
    <mergeCell ref="A101:L101"/>
    <mergeCell ref="A102:B103"/>
    <mergeCell ref="C102:C103"/>
    <mergeCell ref="D102:G102"/>
    <mergeCell ref="H102:H103"/>
    <mergeCell ref="I102:I103"/>
    <mergeCell ref="J102:J103"/>
    <mergeCell ref="K102:K103"/>
    <mergeCell ref="L102:L103"/>
    <mergeCell ref="D103:G103"/>
    <mergeCell ref="K104:K106"/>
    <mergeCell ref="L104:L106"/>
    <mergeCell ref="D105:G105"/>
    <mergeCell ref="D106:G106"/>
    <mergeCell ref="D107:G107"/>
    <mergeCell ref="D108:G108"/>
    <mergeCell ref="A104:B106"/>
    <mergeCell ref="C104:C106"/>
    <mergeCell ref="D104:G104"/>
    <mergeCell ref="H104:H106"/>
    <mergeCell ref="I104:I106"/>
    <mergeCell ref="J104:J106"/>
    <mergeCell ref="H107:H108"/>
    <mergeCell ref="I107:I108"/>
    <mergeCell ref="J107:J108"/>
    <mergeCell ref="K107:K108"/>
    <mergeCell ref="L107:L108"/>
    <mergeCell ref="A116:L116"/>
    <mergeCell ref="D117:G117"/>
    <mergeCell ref="A117:B118"/>
    <mergeCell ref="C117:C118"/>
    <mergeCell ref="D109:G109"/>
    <mergeCell ref="D110:G110"/>
    <mergeCell ref="A111:B113"/>
    <mergeCell ref="C111:C113"/>
    <mergeCell ref="D111:G111"/>
    <mergeCell ref="H111:H113"/>
    <mergeCell ref="I111:I113"/>
    <mergeCell ref="J111:J113"/>
    <mergeCell ref="K111:K113"/>
    <mergeCell ref="L111:L113"/>
    <mergeCell ref="D112:G112"/>
    <mergeCell ref="D113:G113"/>
    <mergeCell ref="H109:H110"/>
    <mergeCell ref="I109:I110"/>
    <mergeCell ref="J109:J110"/>
    <mergeCell ref="K109:K110"/>
    <mergeCell ref="L109:L110"/>
    <mergeCell ref="H117:H118"/>
    <mergeCell ref="K117:K118"/>
    <mergeCell ref="L117:L118"/>
    <mergeCell ref="C145:C148"/>
    <mergeCell ref="D145:G145"/>
    <mergeCell ref="A140:B141"/>
    <mergeCell ref="C140:C141"/>
    <mergeCell ref="L135:L139"/>
    <mergeCell ref="D136:G136"/>
    <mergeCell ref="D137:G137"/>
    <mergeCell ref="D138:G138"/>
    <mergeCell ref="D139:G139"/>
    <mergeCell ref="D143:G143"/>
    <mergeCell ref="J135:J139"/>
    <mergeCell ref="A135:B139"/>
    <mergeCell ref="C135:C139"/>
    <mergeCell ref="D135:G135"/>
    <mergeCell ref="H135:H139"/>
    <mergeCell ref="I135:I139"/>
    <mergeCell ref="D156:G156"/>
    <mergeCell ref="D155:G155"/>
    <mergeCell ref="D146:G146"/>
    <mergeCell ref="A151:L151"/>
    <mergeCell ref="A152:B154"/>
    <mergeCell ref="C152:C154"/>
    <mergeCell ref="D152:G152"/>
    <mergeCell ref="H152:H154"/>
    <mergeCell ref="I152:I154"/>
    <mergeCell ref="J152:J154"/>
    <mergeCell ref="K152:K154"/>
    <mergeCell ref="L152:L154"/>
    <mergeCell ref="D153:G153"/>
    <mergeCell ref="D154:G154"/>
    <mergeCell ref="H142:H148"/>
    <mergeCell ref="I142:I148"/>
    <mergeCell ref="J142:J148"/>
    <mergeCell ref="K142:K148"/>
    <mergeCell ref="E150:F150"/>
    <mergeCell ref="J150:K150"/>
    <mergeCell ref="L142:L148"/>
    <mergeCell ref="A142:B148"/>
    <mergeCell ref="C142:C144"/>
    <mergeCell ref="D142:G142"/>
    <mergeCell ref="D168:G169"/>
    <mergeCell ref="H164:H169"/>
    <mergeCell ref="I164:I169"/>
    <mergeCell ref="J164:J169"/>
    <mergeCell ref="K164:K169"/>
    <mergeCell ref="L164:L169"/>
    <mergeCell ref="H160:I160"/>
    <mergeCell ref="K160:L160"/>
    <mergeCell ref="A161:L161"/>
    <mergeCell ref="D166:G167"/>
    <mergeCell ref="C27:C28"/>
    <mergeCell ref="A25:B30"/>
    <mergeCell ref="H184:I184"/>
    <mergeCell ref="K184:L184"/>
    <mergeCell ref="D180:G180"/>
    <mergeCell ref="A177:L177"/>
    <mergeCell ref="D178:G178"/>
    <mergeCell ref="D179:G179"/>
    <mergeCell ref="E181:F181"/>
    <mergeCell ref="E182:F182"/>
    <mergeCell ref="J181:K181"/>
    <mergeCell ref="J182:K182"/>
    <mergeCell ref="D174:G174"/>
    <mergeCell ref="E96:F96"/>
    <mergeCell ref="J95:K95"/>
    <mergeCell ref="J96:K96"/>
    <mergeCell ref="C25:C26"/>
    <mergeCell ref="A87:L87"/>
    <mergeCell ref="A88:B89"/>
    <mergeCell ref="D88:G88"/>
    <mergeCell ref="L88:L89"/>
    <mergeCell ref="D89:G89"/>
    <mergeCell ref="H88:H89"/>
    <mergeCell ref="I88:I89"/>
    <mergeCell ref="A84:B84"/>
    <mergeCell ref="E57:F57"/>
    <mergeCell ref="E58:F58"/>
    <mergeCell ref="J57:K57"/>
    <mergeCell ref="J58:K58"/>
    <mergeCell ref="E67:F67"/>
    <mergeCell ref="E68:F68"/>
    <mergeCell ref="J67:K67"/>
    <mergeCell ref="J68:K68"/>
    <mergeCell ref="C82:C83"/>
    <mergeCell ref="D82:G82"/>
    <mergeCell ref="H60:H61"/>
    <mergeCell ref="I60:I61"/>
    <mergeCell ref="J60:J61"/>
    <mergeCell ref="K60:K61"/>
    <mergeCell ref="H63:H64"/>
    <mergeCell ref="I63:I64"/>
    <mergeCell ref="J63:J64"/>
    <mergeCell ref="D76:G76"/>
    <mergeCell ref="H76:H77"/>
    <mergeCell ref="I76:I77"/>
    <mergeCell ref="J76:J77"/>
    <mergeCell ref="K76:K77"/>
    <mergeCell ref="D74:G75"/>
    <mergeCell ref="L78:L79"/>
    <mergeCell ref="D79:G79"/>
    <mergeCell ref="A80:B81"/>
    <mergeCell ref="C80:C81"/>
    <mergeCell ref="D80:G80"/>
    <mergeCell ref="L80:L81"/>
    <mergeCell ref="D81:G81"/>
    <mergeCell ref="H80:H81"/>
    <mergeCell ref="I80:I81"/>
    <mergeCell ref="J80:J81"/>
    <mergeCell ref="D78:G78"/>
    <mergeCell ref="H78:H79"/>
    <mergeCell ref="I78:I79"/>
    <mergeCell ref="D83:G83"/>
    <mergeCell ref="K78:K79"/>
    <mergeCell ref="H82:H83"/>
    <mergeCell ref="I82:I83"/>
    <mergeCell ref="J82:J83"/>
    <mergeCell ref="K82:K83"/>
    <mergeCell ref="E31:F31"/>
    <mergeCell ref="E32:F32"/>
    <mergeCell ref="J31:K31"/>
    <mergeCell ref="J32:K32"/>
    <mergeCell ref="E40:F40"/>
    <mergeCell ref="E41:F41"/>
    <mergeCell ref="J40:K40"/>
    <mergeCell ref="J41:K41"/>
    <mergeCell ref="A33:L33"/>
    <mergeCell ref="D34:G34"/>
    <mergeCell ref="D35:G35"/>
    <mergeCell ref="D36:G36"/>
    <mergeCell ref="C35:C36"/>
    <mergeCell ref="A35:B36"/>
    <mergeCell ref="A34:B34"/>
    <mergeCell ref="J35:J36"/>
    <mergeCell ref="H35:H36"/>
    <mergeCell ref="I35:I36"/>
    <mergeCell ref="K35:K36"/>
    <mergeCell ref="L35:L36"/>
    <mergeCell ref="D141:G141"/>
    <mergeCell ref="D140:G140"/>
    <mergeCell ref="D147:G147"/>
    <mergeCell ref="D148:G148"/>
    <mergeCell ref="E95:F95"/>
    <mergeCell ref="D84:G84"/>
    <mergeCell ref="J78:J79"/>
    <mergeCell ref="E115:F115"/>
    <mergeCell ref="J114:K114"/>
    <mergeCell ref="J115:K115"/>
    <mergeCell ref="E120:F120"/>
    <mergeCell ref="E121:F121"/>
    <mergeCell ref="J120:K120"/>
    <mergeCell ref="J121:K121"/>
    <mergeCell ref="J86:K86"/>
    <mergeCell ref="J88:J89"/>
    <mergeCell ref="K88:K89"/>
    <mergeCell ref="K80:K81"/>
    <mergeCell ref="D144:G144"/>
    <mergeCell ref="J133:J134"/>
    <mergeCell ref="H123:I123"/>
    <mergeCell ref="K123:L123"/>
    <mergeCell ref="A124:L124"/>
    <mergeCell ref="D128:G128"/>
    <mergeCell ref="H127:H131"/>
    <mergeCell ref="I127:I131"/>
    <mergeCell ref="J127:J131"/>
    <mergeCell ref="K127:K131"/>
    <mergeCell ref="H133:H134"/>
    <mergeCell ref="K135:K139"/>
    <mergeCell ref="A125:L125"/>
    <mergeCell ref="A126:L126"/>
    <mergeCell ref="C127:C128"/>
    <mergeCell ref="D127:G127"/>
    <mergeCell ref="L127:L131"/>
    <mergeCell ref="L133:L134"/>
    <mergeCell ref="D129:G129"/>
    <mergeCell ref="C130:C131"/>
    <mergeCell ref="D130:G130"/>
    <mergeCell ref="A133:B134"/>
    <mergeCell ref="C133:C134"/>
    <mergeCell ref="D133:G133"/>
    <mergeCell ref="D134:G134"/>
    <mergeCell ref="I133:I134"/>
    <mergeCell ref="K133:K134"/>
    <mergeCell ref="J176:K176"/>
    <mergeCell ref="A51:B51"/>
    <mergeCell ref="D51:G51"/>
    <mergeCell ref="A107:B108"/>
    <mergeCell ref="C107:C108"/>
    <mergeCell ref="A109:B110"/>
    <mergeCell ref="C109:C110"/>
    <mergeCell ref="E85:F85"/>
    <mergeCell ref="E86:F86"/>
    <mergeCell ref="J85:K85"/>
    <mergeCell ref="K170:K171"/>
    <mergeCell ref="D165:G165"/>
    <mergeCell ref="D170:G170"/>
    <mergeCell ref="A174:B174"/>
    <mergeCell ref="E176:F176"/>
    <mergeCell ref="J175:K175"/>
    <mergeCell ref="E157:F157"/>
    <mergeCell ref="E158:F158"/>
    <mergeCell ref="J157:K157"/>
    <mergeCell ref="J158:K158"/>
    <mergeCell ref="E175:F175"/>
    <mergeCell ref="D118:G118"/>
    <mergeCell ref="E114:F114"/>
    <mergeCell ref="E149:F149"/>
    <mergeCell ref="L170:L171"/>
    <mergeCell ref="K172:K173"/>
    <mergeCell ref="L172:L173"/>
    <mergeCell ref="H140:H141"/>
    <mergeCell ref="I140:I141"/>
    <mergeCell ref="J140:J141"/>
    <mergeCell ref="K140:K141"/>
    <mergeCell ref="L140:L141"/>
    <mergeCell ref="H155:H156"/>
    <mergeCell ref="I155:I156"/>
    <mergeCell ref="J155:J156"/>
    <mergeCell ref="K155:K156"/>
    <mergeCell ref="L155:L156"/>
    <mergeCell ref="A162:L162"/>
    <mergeCell ref="H172:H173"/>
    <mergeCell ref="I172:I173"/>
    <mergeCell ref="J172:J173"/>
    <mergeCell ref="H170:H171"/>
    <mergeCell ref="I170:I171"/>
    <mergeCell ref="J170:J171"/>
    <mergeCell ref="A163:L163"/>
    <mergeCell ref="D164:G164"/>
    <mergeCell ref="C164:C167"/>
    <mergeCell ref="J149:K149"/>
  </mergeCells>
  <printOptions horizontalCentered="1"/>
  <pageMargins left="0.23622047244094491" right="3.937007874015748E-2" top="0.35433070866141736" bottom="0.35433070866141736" header="0.31496062992125984" footer="0.31496062992125984"/>
  <pageSetup paperSize="9" scale="65" fitToHeight="10" orientation="landscape" r:id="rId1"/>
  <headerFooter>
    <oddFooter>&amp;R&amp;"TH SarabunPSK,ธรรมดา"&amp;16&amp;P</oddFooter>
  </headerFooter>
  <rowBreaks count="5" manualBreakCount="5">
    <brk id="99" max="11" man="1"/>
    <brk id="121" max="11" man="1"/>
    <brk id="141" max="11" man="1"/>
    <brk id="161" max="11" man="1"/>
    <brk id="17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19050</xdr:rowOff>
                  </from>
                  <to>
                    <xdr:col>3</xdr:col>
                    <xdr:colOff>355600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Check Box 35">
              <controlPr defaultSize="0" autoFill="0" autoLine="0" autoPict="0">
                <anchor moveWithCells="1">
                  <from>
                    <xdr:col>10</xdr:col>
                    <xdr:colOff>171450</xdr:colOff>
                    <xdr:row>42</xdr:row>
                    <xdr:rowOff>184150</xdr:rowOff>
                  </from>
                  <to>
                    <xdr:col>11</xdr:col>
                    <xdr:colOff>0</xdr:colOff>
                    <xdr:row>42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>
                  <from>
                    <xdr:col>3</xdr:col>
                    <xdr:colOff>19050</xdr:colOff>
                    <xdr:row>49</xdr:row>
                    <xdr:rowOff>19050</xdr:rowOff>
                  </from>
                  <to>
                    <xdr:col>3</xdr:col>
                    <xdr:colOff>355600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3</xdr:col>
                    <xdr:colOff>19050</xdr:colOff>
                    <xdr:row>50</xdr:row>
                    <xdr:rowOff>19050</xdr:rowOff>
                  </from>
                  <to>
                    <xdr:col>3</xdr:col>
                    <xdr:colOff>355600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8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54</xdr:row>
                    <xdr:rowOff>19050</xdr:rowOff>
                  </from>
                  <to>
                    <xdr:col>3</xdr:col>
                    <xdr:colOff>355600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19050</xdr:colOff>
                    <xdr:row>55</xdr:row>
                    <xdr:rowOff>19050</xdr:rowOff>
                  </from>
                  <to>
                    <xdr:col>3</xdr:col>
                    <xdr:colOff>355600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3</xdr:col>
                    <xdr:colOff>19050</xdr:colOff>
                    <xdr:row>61</xdr:row>
                    <xdr:rowOff>19050</xdr:rowOff>
                  </from>
                  <to>
                    <xdr:col>3</xdr:col>
                    <xdr:colOff>355600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1" name="Check Box 73">
              <controlPr defaultSize="0" autoFill="0" autoLine="0" autoPict="0">
                <anchor moveWithCells="1">
                  <from>
                    <xdr:col>3</xdr:col>
                    <xdr:colOff>19050</xdr:colOff>
                    <xdr:row>83</xdr:row>
                    <xdr:rowOff>19050</xdr:rowOff>
                  </from>
                  <to>
                    <xdr:col>3</xdr:col>
                    <xdr:colOff>355600</xdr:colOff>
                    <xdr:row>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2" name="Check Box 84">
              <controlPr defaultSize="0" autoFill="0" autoLine="0" autoPict="0">
                <anchor moveWithCells="1">
                  <from>
                    <xdr:col>3</xdr:col>
                    <xdr:colOff>19050</xdr:colOff>
                    <xdr:row>91</xdr:row>
                    <xdr:rowOff>19050</xdr:rowOff>
                  </from>
                  <to>
                    <xdr:col>3</xdr:col>
                    <xdr:colOff>355600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" name="Check Box 108">
              <controlPr defaultSize="0" autoFill="0" autoLine="0" autoPict="0">
                <anchor moveWithCells="1">
                  <from>
                    <xdr:col>3</xdr:col>
                    <xdr:colOff>19050</xdr:colOff>
                    <xdr:row>118</xdr:row>
                    <xdr:rowOff>19050</xdr:rowOff>
                  </from>
                  <to>
                    <xdr:col>3</xdr:col>
                    <xdr:colOff>355600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" name="Check Box 120">
              <controlPr defaultSize="0" autoFill="0" autoLine="0" autoPict="0">
                <anchor moveWithCells="1">
                  <from>
                    <xdr:col>3</xdr:col>
                    <xdr:colOff>19050</xdr:colOff>
                    <xdr:row>131</xdr:row>
                    <xdr:rowOff>19050</xdr:rowOff>
                  </from>
                  <to>
                    <xdr:col>3</xdr:col>
                    <xdr:colOff>355600</xdr:colOff>
                    <xdr:row>131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" name="Check Box 165">
              <controlPr defaultSize="0" autoFill="0" autoLine="0" autoPict="0">
                <anchor moveWithCells="1">
                  <from>
                    <xdr:col>3</xdr:col>
                    <xdr:colOff>19050</xdr:colOff>
                    <xdr:row>173</xdr:row>
                    <xdr:rowOff>19050</xdr:rowOff>
                  </from>
                  <to>
                    <xdr:col>3</xdr:col>
                    <xdr:colOff>355600</xdr:colOff>
                    <xdr:row>173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" name="Check Box 166">
              <controlPr defaultSize="0" autoFill="0" autoLine="0" autoPict="0">
                <anchor moveWithCells="1">
                  <from>
                    <xdr:col>3</xdr:col>
                    <xdr:colOff>19050</xdr:colOff>
                    <xdr:row>177</xdr:row>
                    <xdr:rowOff>19050</xdr:rowOff>
                  </from>
                  <to>
                    <xdr:col>3</xdr:col>
                    <xdr:colOff>355600</xdr:colOff>
                    <xdr:row>177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" name="Check Box 167">
              <controlPr defaultSize="0" autoFill="0" autoLine="0" autoPict="0">
                <anchor moveWithCells="1">
                  <from>
                    <xdr:col>3</xdr:col>
                    <xdr:colOff>19050</xdr:colOff>
                    <xdr:row>178</xdr:row>
                    <xdr:rowOff>19050</xdr:rowOff>
                  </from>
                  <to>
                    <xdr:col>3</xdr:col>
                    <xdr:colOff>355600</xdr:colOff>
                    <xdr:row>178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3</xdr:col>
                    <xdr:colOff>19050</xdr:colOff>
                    <xdr:row>179</xdr:row>
                    <xdr:rowOff>19050</xdr:rowOff>
                  </from>
                  <to>
                    <xdr:col>3</xdr:col>
                    <xdr:colOff>355600</xdr:colOff>
                    <xdr:row>179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9" name="Check Box 184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19050</xdr:rowOff>
                  </from>
                  <to>
                    <xdr:col>3</xdr:col>
                    <xdr:colOff>355600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0" name="Check Box 186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19050</xdr:rowOff>
                  </from>
                  <to>
                    <xdr:col>3</xdr:col>
                    <xdr:colOff>355600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" name="Check Box 187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19050</xdr:rowOff>
                  </from>
                  <to>
                    <xdr:col>3</xdr:col>
                    <xdr:colOff>355600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2" name="Check Box 188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19050</xdr:rowOff>
                  </from>
                  <to>
                    <xdr:col>3</xdr:col>
                    <xdr:colOff>355600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3" name="Check Box 190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19050</xdr:rowOff>
                  </from>
                  <to>
                    <xdr:col>3</xdr:col>
                    <xdr:colOff>355600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4" name="Check Box 191">
              <controlPr defaultSize="0" autoFill="0" autoLine="0" autoPict="0">
                <anchor moveWithCells="1">
                  <from>
                    <xdr:col>3</xdr:col>
                    <xdr:colOff>19050</xdr:colOff>
                    <xdr:row>18</xdr:row>
                    <xdr:rowOff>19050</xdr:rowOff>
                  </from>
                  <to>
                    <xdr:col>3</xdr:col>
                    <xdr:colOff>355600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5" name="Check Box 192">
              <controlPr defaultSize="0" autoFill="0" autoLine="0" autoPict="0">
                <anchor moveWithCells="1">
                  <from>
                    <xdr:col>9</xdr:col>
                    <xdr:colOff>31750</xdr:colOff>
                    <xdr:row>42</xdr:row>
                    <xdr:rowOff>190500</xdr:rowOff>
                  </from>
                  <to>
                    <xdr:col>9</xdr:col>
                    <xdr:colOff>361950</xdr:colOff>
                    <xdr:row>42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6" name="Check Box 193">
              <controlPr defaultSize="0" autoFill="0" autoLine="0" autoPict="0">
                <anchor moveWithCells="1">
                  <from>
                    <xdr:col>10</xdr:col>
                    <xdr:colOff>171450</xdr:colOff>
                    <xdr:row>69</xdr:row>
                    <xdr:rowOff>184150</xdr:rowOff>
                  </from>
                  <to>
                    <xdr:col>11</xdr:col>
                    <xdr:colOff>0</xdr:colOff>
                    <xdr:row>69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7" name="Check Box 194">
              <controlPr defaultSize="0" autoFill="0" autoLine="0" autoPict="0">
                <anchor moveWithCells="1">
                  <from>
                    <xdr:col>9</xdr:col>
                    <xdr:colOff>31750</xdr:colOff>
                    <xdr:row>69</xdr:row>
                    <xdr:rowOff>190500</xdr:rowOff>
                  </from>
                  <to>
                    <xdr:col>9</xdr:col>
                    <xdr:colOff>361950</xdr:colOff>
                    <xdr:row>69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8" name="Check Box 203">
              <controlPr defaultSize="0" autoFill="0" autoLine="0" autoPict="0">
                <anchor moveWithCells="1">
                  <from>
                    <xdr:col>10</xdr:col>
                    <xdr:colOff>171450</xdr:colOff>
                    <xdr:row>97</xdr:row>
                    <xdr:rowOff>184150</xdr:rowOff>
                  </from>
                  <to>
                    <xdr:col>11</xdr:col>
                    <xdr:colOff>0</xdr:colOff>
                    <xdr:row>97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9" name="Check Box 204">
              <controlPr defaultSize="0" autoFill="0" autoLine="0" autoPict="0">
                <anchor moveWithCells="1">
                  <from>
                    <xdr:col>9</xdr:col>
                    <xdr:colOff>31750</xdr:colOff>
                    <xdr:row>97</xdr:row>
                    <xdr:rowOff>190500</xdr:rowOff>
                  </from>
                  <to>
                    <xdr:col>9</xdr:col>
                    <xdr:colOff>361950</xdr:colOff>
                    <xdr:row>97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30" name="Check Box 205">
              <controlPr defaultSize="0" autoFill="0" autoLine="0" autoPict="0">
                <anchor moveWithCells="1">
                  <from>
                    <xdr:col>10</xdr:col>
                    <xdr:colOff>171450</xdr:colOff>
                    <xdr:row>122</xdr:row>
                    <xdr:rowOff>184150</xdr:rowOff>
                  </from>
                  <to>
                    <xdr:col>11</xdr:col>
                    <xdr:colOff>0</xdr:colOff>
                    <xdr:row>122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31" name="Check Box 206">
              <controlPr defaultSize="0" autoFill="0" autoLine="0" autoPict="0">
                <anchor moveWithCells="1">
                  <from>
                    <xdr:col>9</xdr:col>
                    <xdr:colOff>31750</xdr:colOff>
                    <xdr:row>122</xdr:row>
                    <xdr:rowOff>190500</xdr:rowOff>
                  </from>
                  <to>
                    <xdr:col>9</xdr:col>
                    <xdr:colOff>361950</xdr:colOff>
                    <xdr:row>122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2" name="Check Box 209">
              <controlPr defaultSize="0" autoFill="0" autoLine="0" autoPict="0">
                <anchor moveWithCells="1">
                  <from>
                    <xdr:col>10</xdr:col>
                    <xdr:colOff>171450</xdr:colOff>
                    <xdr:row>159</xdr:row>
                    <xdr:rowOff>184150</xdr:rowOff>
                  </from>
                  <to>
                    <xdr:col>11</xdr:col>
                    <xdr:colOff>0</xdr:colOff>
                    <xdr:row>159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3" name="Check Box 210">
              <controlPr defaultSize="0" autoFill="0" autoLine="0" autoPict="0">
                <anchor moveWithCells="1">
                  <from>
                    <xdr:col>9</xdr:col>
                    <xdr:colOff>31750</xdr:colOff>
                    <xdr:row>159</xdr:row>
                    <xdr:rowOff>190500</xdr:rowOff>
                  </from>
                  <to>
                    <xdr:col>9</xdr:col>
                    <xdr:colOff>361950</xdr:colOff>
                    <xdr:row>159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4" name="Check Box 211">
              <controlPr defaultSize="0" autoFill="0" autoLine="0" autoPict="0">
                <anchor moveWithCells="1">
                  <from>
                    <xdr:col>10</xdr:col>
                    <xdr:colOff>171450</xdr:colOff>
                    <xdr:row>183</xdr:row>
                    <xdr:rowOff>184150</xdr:rowOff>
                  </from>
                  <to>
                    <xdr:col>11</xdr:col>
                    <xdr:colOff>0</xdr:colOff>
                    <xdr:row>183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35" name="Check Box 212">
              <controlPr defaultSize="0" autoFill="0" autoLine="0" autoPict="0">
                <anchor moveWithCells="1">
                  <from>
                    <xdr:col>9</xdr:col>
                    <xdr:colOff>31750</xdr:colOff>
                    <xdr:row>183</xdr:row>
                    <xdr:rowOff>190500</xdr:rowOff>
                  </from>
                  <to>
                    <xdr:col>9</xdr:col>
                    <xdr:colOff>361950</xdr:colOff>
                    <xdr:row>183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Check Box 10">
              <controlPr defaultSize="0" autoFill="0" autoLine="0" autoPict="0">
                <anchor moveWithCells="1">
                  <from>
                    <xdr:col>3</xdr:col>
                    <xdr:colOff>19050</xdr:colOff>
                    <xdr:row>24</xdr:row>
                    <xdr:rowOff>19050</xdr:rowOff>
                  </from>
                  <to>
                    <xdr:col>3</xdr:col>
                    <xdr:colOff>355600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7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26</xdr:row>
                    <xdr:rowOff>19050</xdr:rowOff>
                  </from>
                  <to>
                    <xdr:col>3</xdr:col>
                    <xdr:colOff>355600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8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19050</xdr:rowOff>
                  </from>
                  <to>
                    <xdr:col>3</xdr:col>
                    <xdr:colOff>355600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9" name="Check Box 16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19050</xdr:rowOff>
                  </from>
                  <to>
                    <xdr:col>3</xdr:col>
                    <xdr:colOff>355600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0" name="Check Box 19">
              <controlPr defaultSize="0" autoFill="0" autoLine="0" autoPict="0">
                <anchor moveWithCells="1">
                  <from>
                    <xdr:col>3</xdr:col>
                    <xdr:colOff>19050</xdr:colOff>
                    <xdr:row>25</xdr:row>
                    <xdr:rowOff>19050</xdr:rowOff>
                  </from>
                  <to>
                    <xdr:col>3</xdr:col>
                    <xdr:colOff>355600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1" name="Check Box 20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19050</xdr:rowOff>
                  </from>
                  <to>
                    <xdr:col>3</xdr:col>
                    <xdr:colOff>355600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2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19050</xdr:rowOff>
                  </from>
                  <to>
                    <xdr:col>3</xdr:col>
                    <xdr:colOff>355600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3" name="Check Box 26">
              <controlPr defaultSize="0" autoFill="0" autoLine="0" autoPict="0">
                <anchor moveWithCells="1">
                  <from>
                    <xdr:col>3</xdr:col>
                    <xdr:colOff>19050</xdr:colOff>
                    <xdr:row>35</xdr:row>
                    <xdr:rowOff>19050</xdr:rowOff>
                  </from>
                  <to>
                    <xdr:col>3</xdr:col>
                    <xdr:colOff>355600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4" name="Check Box 27">
              <controlPr defaultSize="0" autoFill="0" autoLine="0" autoPict="0">
                <anchor moveWithCells="1">
                  <from>
                    <xdr:col>3</xdr:col>
                    <xdr:colOff>19050</xdr:colOff>
                    <xdr:row>36</xdr:row>
                    <xdr:rowOff>19050</xdr:rowOff>
                  </from>
                  <to>
                    <xdr:col>3</xdr:col>
                    <xdr:colOff>355600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5" name="Check Box 28">
              <controlPr defaultSize="0" autoFill="0" autoLine="0" autoPict="0">
                <anchor moveWithCells="1">
                  <from>
                    <xdr:col>3</xdr:col>
                    <xdr:colOff>19050</xdr:colOff>
                    <xdr:row>37</xdr:row>
                    <xdr:rowOff>19050</xdr:rowOff>
                  </from>
                  <to>
                    <xdr:col>3</xdr:col>
                    <xdr:colOff>355600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46" name="Check Box 30">
              <controlPr defaultSize="0" autoFill="0" autoLine="0" autoPict="0">
                <anchor moveWithCells="1">
                  <from>
                    <xdr:col>3</xdr:col>
                    <xdr:colOff>19050</xdr:colOff>
                    <xdr:row>38</xdr:row>
                    <xdr:rowOff>19050</xdr:rowOff>
                  </from>
                  <to>
                    <xdr:col>3</xdr:col>
                    <xdr:colOff>355600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7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45</xdr:row>
                    <xdr:rowOff>19050</xdr:rowOff>
                  </from>
                  <to>
                    <xdr:col>3</xdr:col>
                    <xdr:colOff>355600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8" name="Check Box 39">
              <controlPr defaultSize="0" autoFill="0" autoLine="0" autoPict="0">
                <anchor moveWithCells="1">
                  <from>
                    <xdr:col>3</xdr:col>
                    <xdr:colOff>19050</xdr:colOff>
                    <xdr:row>46</xdr:row>
                    <xdr:rowOff>19050</xdr:rowOff>
                  </from>
                  <to>
                    <xdr:col>3</xdr:col>
                    <xdr:colOff>355600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9" name="Check Box 40">
              <controlPr defaultSize="0" autoFill="0" autoLine="0" autoPict="0">
                <anchor moveWithCells="1">
                  <from>
                    <xdr:col>3</xdr:col>
                    <xdr:colOff>19050</xdr:colOff>
                    <xdr:row>47</xdr:row>
                    <xdr:rowOff>19050</xdr:rowOff>
                  </from>
                  <to>
                    <xdr:col>3</xdr:col>
                    <xdr:colOff>355600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0" name="Check Box 41">
              <controlPr defaultSize="0" autoFill="0" autoLine="0" autoPict="0">
                <anchor moveWithCells="1">
                  <from>
                    <xdr:col>3</xdr:col>
                    <xdr:colOff>19050</xdr:colOff>
                    <xdr:row>48</xdr:row>
                    <xdr:rowOff>19050</xdr:rowOff>
                  </from>
                  <to>
                    <xdr:col>3</xdr:col>
                    <xdr:colOff>355600</xdr:colOff>
                    <xdr:row>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1" name="Check Box 45">
              <controlPr defaultSize="0" autoFill="0" autoLine="0" autoPict="0">
                <anchor moveWithCells="1">
                  <from>
                    <xdr:col>3</xdr:col>
                    <xdr:colOff>19050</xdr:colOff>
                    <xdr:row>51</xdr:row>
                    <xdr:rowOff>19050</xdr:rowOff>
                  </from>
                  <to>
                    <xdr:col>3</xdr:col>
                    <xdr:colOff>355600</xdr:colOff>
                    <xdr:row>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2" name="Check Box 46">
              <controlPr defaultSize="0" autoFill="0" autoLine="0" autoPict="0">
                <anchor moveWithCells="1">
                  <from>
                    <xdr:col>3</xdr:col>
                    <xdr:colOff>19050</xdr:colOff>
                    <xdr:row>52</xdr:row>
                    <xdr:rowOff>19050</xdr:rowOff>
                  </from>
                  <to>
                    <xdr:col>3</xdr:col>
                    <xdr:colOff>355600</xdr:colOff>
                    <xdr:row>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3" name="Check Box 47">
              <controlPr defaultSize="0" autoFill="0" autoLine="0" autoPict="0">
                <anchor moveWithCells="1">
                  <from>
                    <xdr:col>3</xdr:col>
                    <xdr:colOff>19050</xdr:colOff>
                    <xdr:row>53</xdr:row>
                    <xdr:rowOff>19050</xdr:rowOff>
                  </from>
                  <to>
                    <xdr:col>3</xdr:col>
                    <xdr:colOff>355600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59</xdr:row>
                    <xdr:rowOff>19050</xdr:rowOff>
                  </from>
                  <to>
                    <xdr:col>3</xdr:col>
                    <xdr:colOff>355600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60</xdr:row>
                    <xdr:rowOff>19050</xdr:rowOff>
                  </from>
                  <to>
                    <xdr:col>3</xdr:col>
                    <xdr:colOff>355600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3</xdr:col>
                    <xdr:colOff>19050</xdr:colOff>
                    <xdr:row>62</xdr:row>
                    <xdr:rowOff>19050</xdr:rowOff>
                  </from>
                  <to>
                    <xdr:col>3</xdr:col>
                    <xdr:colOff>355600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3</xdr:col>
                    <xdr:colOff>19050</xdr:colOff>
                    <xdr:row>63</xdr:row>
                    <xdr:rowOff>19050</xdr:rowOff>
                  </from>
                  <to>
                    <xdr:col>3</xdr:col>
                    <xdr:colOff>355600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3</xdr:col>
                    <xdr:colOff>19050</xdr:colOff>
                    <xdr:row>64</xdr:row>
                    <xdr:rowOff>19050</xdr:rowOff>
                  </from>
                  <to>
                    <xdr:col>3</xdr:col>
                    <xdr:colOff>355600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>
                  <from>
                    <xdr:col>3</xdr:col>
                    <xdr:colOff>19050</xdr:colOff>
                    <xdr:row>65</xdr:row>
                    <xdr:rowOff>19050</xdr:rowOff>
                  </from>
                  <to>
                    <xdr:col>3</xdr:col>
                    <xdr:colOff>355600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3</xdr:col>
                    <xdr:colOff>19050</xdr:colOff>
                    <xdr:row>72</xdr:row>
                    <xdr:rowOff>19050</xdr:rowOff>
                  </from>
                  <to>
                    <xdr:col>3</xdr:col>
                    <xdr:colOff>355600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3</xdr:col>
                    <xdr:colOff>19050</xdr:colOff>
                    <xdr:row>73</xdr:row>
                    <xdr:rowOff>19050</xdr:rowOff>
                  </from>
                  <to>
                    <xdr:col>3</xdr:col>
                    <xdr:colOff>355600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3</xdr:col>
                    <xdr:colOff>19050</xdr:colOff>
                    <xdr:row>75</xdr:row>
                    <xdr:rowOff>19050</xdr:rowOff>
                  </from>
                  <to>
                    <xdr:col>3</xdr:col>
                    <xdr:colOff>355600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3</xdr:col>
                    <xdr:colOff>19050</xdr:colOff>
                    <xdr:row>76</xdr:row>
                    <xdr:rowOff>19050</xdr:rowOff>
                  </from>
                  <to>
                    <xdr:col>3</xdr:col>
                    <xdr:colOff>355600</xdr:colOff>
                    <xdr:row>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3</xdr:col>
                    <xdr:colOff>19050</xdr:colOff>
                    <xdr:row>77</xdr:row>
                    <xdr:rowOff>19050</xdr:rowOff>
                  </from>
                  <to>
                    <xdr:col>3</xdr:col>
                    <xdr:colOff>355600</xdr:colOff>
                    <xdr:row>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3</xdr:col>
                    <xdr:colOff>19050</xdr:colOff>
                    <xdr:row>78</xdr:row>
                    <xdr:rowOff>19050</xdr:rowOff>
                  </from>
                  <to>
                    <xdr:col>3</xdr:col>
                    <xdr:colOff>355600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3</xdr:col>
                    <xdr:colOff>19050</xdr:colOff>
                    <xdr:row>79</xdr:row>
                    <xdr:rowOff>19050</xdr:rowOff>
                  </from>
                  <to>
                    <xdr:col>3</xdr:col>
                    <xdr:colOff>355600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3</xdr:col>
                    <xdr:colOff>19050</xdr:colOff>
                    <xdr:row>80</xdr:row>
                    <xdr:rowOff>19050</xdr:rowOff>
                  </from>
                  <to>
                    <xdr:col>3</xdr:col>
                    <xdr:colOff>355600</xdr:colOff>
                    <xdr:row>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3</xdr:col>
                    <xdr:colOff>19050</xdr:colOff>
                    <xdr:row>81</xdr:row>
                    <xdr:rowOff>19050</xdr:rowOff>
                  </from>
                  <to>
                    <xdr:col>3</xdr:col>
                    <xdr:colOff>355600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3</xdr:col>
                    <xdr:colOff>19050</xdr:colOff>
                    <xdr:row>82</xdr:row>
                    <xdr:rowOff>19050</xdr:rowOff>
                  </from>
                  <to>
                    <xdr:col>3</xdr:col>
                    <xdr:colOff>355600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0" name="Check Box 79">
              <controlPr defaultSize="0" autoFill="0" autoLine="0" autoPict="0">
                <anchor moveWithCells="1">
                  <from>
                    <xdr:col>3</xdr:col>
                    <xdr:colOff>19050</xdr:colOff>
                    <xdr:row>87</xdr:row>
                    <xdr:rowOff>19050</xdr:rowOff>
                  </from>
                  <to>
                    <xdr:col>3</xdr:col>
                    <xdr:colOff>355600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1" name="Check Box 80">
              <controlPr defaultSize="0" autoFill="0" autoLine="0" autoPict="0">
                <anchor moveWithCells="1">
                  <from>
                    <xdr:col>3</xdr:col>
                    <xdr:colOff>19050</xdr:colOff>
                    <xdr:row>88</xdr:row>
                    <xdr:rowOff>19050</xdr:rowOff>
                  </from>
                  <to>
                    <xdr:col>3</xdr:col>
                    <xdr:colOff>355600</xdr:colOff>
                    <xdr:row>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2" name="Check Box 81">
              <controlPr defaultSize="0" autoFill="0" autoLine="0" autoPict="0">
                <anchor moveWithCells="1">
                  <from>
                    <xdr:col>3</xdr:col>
                    <xdr:colOff>19050</xdr:colOff>
                    <xdr:row>89</xdr:row>
                    <xdr:rowOff>19050</xdr:rowOff>
                  </from>
                  <to>
                    <xdr:col>3</xdr:col>
                    <xdr:colOff>355600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3" name="Check Box 83">
              <controlPr defaultSize="0" autoFill="0" autoLine="0" autoPict="0">
                <anchor moveWithCells="1">
                  <from>
                    <xdr:col>3</xdr:col>
                    <xdr:colOff>19050</xdr:colOff>
                    <xdr:row>90</xdr:row>
                    <xdr:rowOff>19050</xdr:rowOff>
                  </from>
                  <to>
                    <xdr:col>3</xdr:col>
                    <xdr:colOff>355600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3</xdr:col>
                    <xdr:colOff>19050</xdr:colOff>
                    <xdr:row>92</xdr:row>
                    <xdr:rowOff>19050</xdr:rowOff>
                  </from>
                  <to>
                    <xdr:col>3</xdr:col>
                    <xdr:colOff>355600</xdr:colOff>
                    <xdr:row>93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3</xdr:col>
                    <xdr:colOff>19050</xdr:colOff>
                    <xdr:row>93</xdr:row>
                    <xdr:rowOff>19050</xdr:rowOff>
                  </from>
                  <to>
                    <xdr:col>3</xdr:col>
                    <xdr:colOff>355600</xdr:colOff>
                    <xdr:row>94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6" name="Check Box 89">
              <controlPr defaultSize="0" autoFill="0" autoLine="0" autoPict="0">
                <anchor moveWithCells="1">
                  <from>
                    <xdr:col>3</xdr:col>
                    <xdr:colOff>19050</xdr:colOff>
                    <xdr:row>101</xdr:row>
                    <xdr:rowOff>19050</xdr:rowOff>
                  </from>
                  <to>
                    <xdr:col>3</xdr:col>
                    <xdr:colOff>355600</xdr:colOff>
                    <xdr:row>102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3</xdr:col>
                    <xdr:colOff>19050</xdr:colOff>
                    <xdr:row>102</xdr:row>
                    <xdr:rowOff>19050</xdr:rowOff>
                  </from>
                  <to>
                    <xdr:col>3</xdr:col>
                    <xdr:colOff>355600</xdr:colOff>
                    <xdr:row>103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8" name="Check Box 91">
              <controlPr defaultSize="0" autoFill="0" autoLine="0" autoPict="0">
                <anchor moveWithCells="1">
                  <from>
                    <xdr:col>3</xdr:col>
                    <xdr:colOff>19050</xdr:colOff>
                    <xdr:row>103</xdr:row>
                    <xdr:rowOff>19050</xdr:rowOff>
                  </from>
                  <to>
                    <xdr:col>3</xdr:col>
                    <xdr:colOff>355600</xdr:colOff>
                    <xdr:row>104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9" name="Check Box 93">
              <controlPr defaultSize="0" autoFill="0" autoLine="0" autoPict="0">
                <anchor moveWithCells="1">
                  <from>
                    <xdr:col>3</xdr:col>
                    <xdr:colOff>19050</xdr:colOff>
                    <xdr:row>104</xdr:row>
                    <xdr:rowOff>19050</xdr:rowOff>
                  </from>
                  <to>
                    <xdr:col>3</xdr:col>
                    <xdr:colOff>355600</xdr:colOff>
                    <xdr:row>105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3</xdr:col>
                    <xdr:colOff>19050</xdr:colOff>
                    <xdr:row>105</xdr:row>
                    <xdr:rowOff>19050</xdr:rowOff>
                  </from>
                  <to>
                    <xdr:col>3</xdr:col>
                    <xdr:colOff>355600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3</xdr:col>
                    <xdr:colOff>19050</xdr:colOff>
                    <xdr:row>106</xdr:row>
                    <xdr:rowOff>19050</xdr:rowOff>
                  </from>
                  <to>
                    <xdr:col>3</xdr:col>
                    <xdr:colOff>355600</xdr:colOff>
                    <xdr:row>107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2" name="Check Box 98">
              <controlPr defaultSize="0" autoFill="0" autoLine="0" autoPict="0">
                <anchor moveWithCells="1">
                  <from>
                    <xdr:col>3</xdr:col>
                    <xdr:colOff>19050</xdr:colOff>
                    <xdr:row>107</xdr:row>
                    <xdr:rowOff>19050</xdr:rowOff>
                  </from>
                  <to>
                    <xdr:col>3</xdr:col>
                    <xdr:colOff>355600</xdr:colOff>
                    <xdr:row>107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3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108</xdr:row>
                    <xdr:rowOff>19050</xdr:rowOff>
                  </from>
                  <to>
                    <xdr:col>3</xdr:col>
                    <xdr:colOff>355600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4" name="Check Box 101">
              <controlPr defaultSize="0" autoFill="0" autoLine="0" autoPict="0">
                <anchor moveWithCells="1">
                  <from>
                    <xdr:col>3</xdr:col>
                    <xdr:colOff>19050</xdr:colOff>
                    <xdr:row>109</xdr:row>
                    <xdr:rowOff>19050</xdr:rowOff>
                  </from>
                  <to>
                    <xdr:col>3</xdr:col>
                    <xdr:colOff>355600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5" name="Check Box 102">
              <controlPr defaultSize="0" autoFill="0" autoLine="0" autoPict="0">
                <anchor moveWithCells="1">
                  <from>
                    <xdr:col>3</xdr:col>
                    <xdr:colOff>19050</xdr:colOff>
                    <xdr:row>110</xdr:row>
                    <xdr:rowOff>19050</xdr:rowOff>
                  </from>
                  <to>
                    <xdr:col>3</xdr:col>
                    <xdr:colOff>355600</xdr:colOff>
                    <xdr:row>111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6" name="Check Box 104">
              <controlPr defaultSize="0" autoFill="0" autoLine="0" autoPict="0">
                <anchor moveWithCells="1">
                  <from>
                    <xdr:col>3</xdr:col>
                    <xdr:colOff>19050</xdr:colOff>
                    <xdr:row>111</xdr:row>
                    <xdr:rowOff>19050</xdr:rowOff>
                  </from>
                  <to>
                    <xdr:col>3</xdr:col>
                    <xdr:colOff>355600</xdr:colOff>
                    <xdr:row>112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7" name="Check Box 105">
              <controlPr defaultSize="0" autoFill="0" autoLine="0" autoPict="0">
                <anchor moveWithCells="1">
                  <from>
                    <xdr:col>3</xdr:col>
                    <xdr:colOff>19050</xdr:colOff>
                    <xdr:row>112</xdr:row>
                    <xdr:rowOff>19050</xdr:rowOff>
                  </from>
                  <to>
                    <xdr:col>3</xdr:col>
                    <xdr:colOff>355600</xdr:colOff>
                    <xdr:row>113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8" name="Check Box 114">
              <controlPr defaultSize="0" autoFill="0" autoLine="0" autoPict="0">
                <anchor moveWithCells="1">
                  <from>
                    <xdr:col>3</xdr:col>
                    <xdr:colOff>19050</xdr:colOff>
                    <xdr:row>126</xdr:row>
                    <xdr:rowOff>19050</xdr:rowOff>
                  </from>
                  <to>
                    <xdr:col>3</xdr:col>
                    <xdr:colOff>355600</xdr:colOff>
                    <xdr:row>127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9" name="Check Box 116">
              <controlPr defaultSize="0" autoFill="0" autoLine="0" autoPict="0">
                <anchor moveWithCells="1">
                  <from>
                    <xdr:col>3</xdr:col>
                    <xdr:colOff>19050</xdr:colOff>
                    <xdr:row>127</xdr:row>
                    <xdr:rowOff>19050</xdr:rowOff>
                  </from>
                  <to>
                    <xdr:col>3</xdr:col>
                    <xdr:colOff>355600</xdr:colOff>
                    <xdr:row>128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3</xdr:col>
                    <xdr:colOff>19050</xdr:colOff>
                    <xdr:row>128</xdr:row>
                    <xdr:rowOff>19050</xdr:rowOff>
                  </from>
                  <to>
                    <xdr:col>3</xdr:col>
                    <xdr:colOff>355600</xdr:colOff>
                    <xdr:row>129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91" name="Check Box 118">
              <controlPr defaultSize="0" autoFill="0" autoLine="0" autoPict="0">
                <anchor moveWithCells="1">
                  <from>
                    <xdr:col>3</xdr:col>
                    <xdr:colOff>19050</xdr:colOff>
                    <xdr:row>129</xdr:row>
                    <xdr:rowOff>19050</xdr:rowOff>
                  </from>
                  <to>
                    <xdr:col>3</xdr:col>
                    <xdr:colOff>355600</xdr:colOff>
                    <xdr:row>130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2" name="Check Box 176">
              <controlPr defaultSize="0" autoFill="0" autoLine="0" autoPict="0">
                <anchor moveWithCells="1">
                  <from>
                    <xdr:col>3</xdr:col>
                    <xdr:colOff>19050</xdr:colOff>
                    <xdr:row>130</xdr:row>
                    <xdr:rowOff>19050</xdr:rowOff>
                  </from>
                  <to>
                    <xdr:col>3</xdr:col>
                    <xdr:colOff>355600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3" name="Check Box 121">
              <controlPr defaultSize="0" autoFill="0" autoLine="0" autoPict="0">
                <anchor moveWithCells="1">
                  <from>
                    <xdr:col>3</xdr:col>
                    <xdr:colOff>19050</xdr:colOff>
                    <xdr:row>132</xdr:row>
                    <xdr:rowOff>19050</xdr:rowOff>
                  </from>
                  <to>
                    <xdr:col>3</xdr:col>
                    <xdr:colOff>355600</xdr:colOff>
                    <xdr:row>133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94" name="Check Box 177">
              <controlPr defaultSize="0" autoFill="0" autoLine="0" autoPict="0">
                <anchor moveWithCells="1">
                  <from>
                    <xdr:col>3</xdr:col>
                    <xdr:colOff>19050</xdr:colOff>
                    <xdr:row>133</xdr:row>
                    <xdr:rowOff>19050</xdr:rowOff>
                  </from>
                  <to>
                    <xdr:col>3</xdr:col>
                    <xdr:colOff>355600</xdr:colOff>
                    <xdr:row>133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5" name="Check Box 124">
              <controlPr defaultSize="0" autoFill="0" autoLine="0" autoPict="0">
                <anchor moveWithCells="1">
                  <from>
                    <xdr:col>3</xdr:col>
                    <xdr:colOff>19050</xdr:colOff>
                    <xdr:row>134</xdr:row>
                    <xdr:rowOff>19050</xdr:rowOff>
                  </from>
                  <to>
                    <xdr:col>3</xdr:col>
                    <xdr:colOff>355600</xdr:colOff>
                    <xdr:row>135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6" name="Check Box 125">
              <controlPr defaultSize="0" autoFill="0" autoLine="0" autoPict="0">
                <anchor moveWithCells="1">
                  <from>
                    <xdr:col>3</xdr:col>
                    <xdr:colOff>19050</xdr:colOff>
                    <xdr:row>135</xdr:row>
                    <xdr:rowOff>19050</xdr:rowOff>
                  </from>
                  <to>
                    <xdr:col>3</xdr:col>
                    <xdr:colOff>355600</xdr:colOff>
                    <xdr:row>136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7" name="Check Box 127">
              <controlPr defaultSize="0" autoFill="0" autoLine="0" autoPict="0">
                <anchor moveWithCells="1">
                  <from>
                    <xdr:col>3</xdr:col>
                    <xdr:colOff>19050</xdr:colOff>
                    <xdr:row>136</xdr:row>
                    <xdr:rowOff>19050</xdr:rowOff>
                  </from>
                  <to>
                    <xdr:col>3</xdr:col>
                    <xdr:colOff>355600</xdr:colOff>
                    <xdr:row>137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8" name="Check Box 129">
              <controlPr defaultSize="0" autoFill="0" autoLine="0" autoPict="0">
                <anchor moveWithCells="1">
                  <from>
                    <xdr:col>3</xdr:col>
                    <xdr:colOff>19050</xdr:colOff>
                    <xdr:row>137</xdr:row>
                    <xdr:rowOff>19050</xdr:rowOff>
                  </from>
                  <to>
                    <xdr:col>3</xdr:col>
                    <xdr:colOff>355600</xdr:colOff>
                    <xdr:row>138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9" name="Check Box 130">
              <controlPr defaultSize="0" autoFill="0" autoLine="0" autoPict="0">
                <anchor moveWithCells="1">
                  <from>
                    <xdr:col>3</xdr:col>
                    <xdr:colOff>19050</xdr:colOff>
                    <xdr:row>138</xdr:row>
                    <xdr:rowOff>19050</xdr:rowOff>
                  </from>
                  <to>
                    <xdr:col>3</xdr:col>
                    <xdr:colOff>355600</xdr:colOff>
                    <xdr:row>139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0" name="Check Box 131">
              <controlPr defaultSize="0" autoFill="0" autoLine="0" autoPict="0">
                <anchor moveWithCells="1">
                  <from>
                    <xdr:col>3</xdr:col>
                    <xdr:colOff>19050</xdr:colOff>
                    <xdr:row>139</xdr:row>
                    <xdr:rowOff>19050</xdr:rowOff>
                  </from>
                  <to>
                    <xdr:col>3</xdr:col>
                    <xdr:colOff>355600</xdr:colOff>
                    <xdr:row>140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1" name="Check Box 179">
              <controlPr defaultSize="0" autoFill="0" autoLine="0" autoPict="0">
                <anchor moveWithCells="1">
                  <from>
                    <xdr:col>3</xdr:col>
                    <xdr:colOff>19050</xdr:colOff>
                    <xdr:row>140</xdr:row>
                    <xdr:rowOff>19050</xdr:rowOff>
                  </from>
                  <to>
                    <xdr:col>3</xdr:col>
                    <xdr:colOff>355600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02" name="Check Box 133">
              <controlPr defaultSize="0" autoFill="0" autoLine="0" autoPict="0">
                <anchor moveWithCells="1">
                  <from>
                    <xdr:col>3</xdr:col>
                    <xdr:colOff>19050</xdr:colOff>
                    <xdr:row>141</xdr:row>
                    <xdr:rowOff>19050</xdr:rowOff>
                  </from>
                  <to>
                    <xdr:col>3</xdr:col>
                    <xdr:colOff>355600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03" name="Check Box 135">
              <controlPr defaultSize="0" autoFill="0" autoLine="0" autoPict="0">
                <anchor moveWithCells="1">
                  <from>
                    <xdr:col>3</xdr:col>
                    <xdr:colOff>19050</xdr:colOff>
                    <xdr:row>142</xdr:row>
                    <xdr:rowOff>19050</xdr:rowOff>
                  </from>
                  <to>
                    <xdr:col>3</xdr:col>
                    <xdr:colOff>355600</xdr:colOff>
                    <xdr:row>143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04" name="Check Box 136">
              <controlPr defaultSize="0" autoFill="0" autoLine="0" autoPict="0">
                <anchor moveWithCells="1">
                  <from>
                    <xdr:col>3</xdr:col>
                    <xdr:colOff>19050</xdr:colOff>
                    <xdr:row>143</xdr:row>
                    <xdr:rowOff>19050</xdr:rowOff>
                  </from>
                  <to>
                    <xdr:col>3</xdr:col>
                    <xdr:colOff>355600</xdr:colOff>
                    <xdr:row>144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5" name="Check Box 137">
              <controlPr defaultSize="0" autoFill="0" autoLine="0" autoPict="0">
                <anchor moveWithCells="1">
                  <from>
                    <xdr:col>3</xdr:col>
                    <xdr:colOff>19050</xdr:colOff>
                    <xdr:row>144</xdr:row>
                    <xdr:rowOff>19050</xdr:rowOff>
                  </from>
                  <to>
                    <xdr:col>3</xdr:col>
                    <xdr:colOff>355600</xdr:colOff>
                    <xdr:row>145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6" name="Check Box 138">
              <controlPr defaultSize="0" autoFill="0" autoLine="0" autoPict="0">
                <anchor moveWithCells="1">
                  <from>
                    <xdr:col>3</xdr:col>
                    <xdr:colOff>19050</xdr:colOff>
                    <xdr:row>145</xdr:row>
                    <xdr:rowOff>19050</xdr:rowOff>
                  </from>
                  <to>
                    <xdr:col>3</xdr:col>
                    <xdr:colOff>355600</xdr:colOff>
                    <xdr:row>146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7" name="Check Box 140">
              <controlPr defaultSize="0" autoFill="0" autoLine="0" autoPict="0">
                <anchor moveWithCells="1">
                  <from>
                    <xdr:col>3</xdr:col>
                    <xdr:colOff>19050</xdr:colOff>
                    <xdr:row>146</xdr:row>
                    <xdr:rowOff>19050</xdr:rowOff>
                  </from>
                  <to>
                    <xdr:col>3</xdr:col>
                    <xdr:colOff>355600</xdr:colOff>
                    <xdr:row>147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8" name="Check Box 141">
              <controlPr defaultSize="0" autoFill="0" autoLine="0" autoPict="0">
                <anchor moveWithCells="1">
                  <from>
                    <xdr:col>3</xdr:col>
                    <xdr:colOff>19050</xdr:colOff>
                    <xdr:row>147</xdr:row>
                    <xdr:rowOff>19050</xdr:rowOff>
                  </from>
                  <to>
                    <xdr:col>3</xdr:col>
                    <xdr:colOff>355600</xdr:colOff>
                    <xdr:row>148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9" name="Check Box 142">
              <controlPr defaultSize="0" autoFill="0" autoLine="0" autoPict="0">
                <anchor moveWithCells="1">
                  <from>
                    <xdr:col>3</xdr:col>
                    <xdr:colOff>19050</xdr:colOff>
                    <xdr:row>147</xdr:row>
                    <xdr:rowOff>19050</xdr:rowOff>
                  </from>
                  <to>
                    <xdr:col>3</xdr:col>
                    <xdr:colOff>355600</xdr:colOff>
                    <xdr:row>148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10" name="Check Box 144">
              <controlPr defaultSize="0" autoFill="0" autoLine="0" autoPict="0">
                <anchor moveWithCells="1">
                  <from>
                    <xdr:col>3</xdr:col>
                    <xdr:colOff>19050</xdr:colOff>
                    <xdr:row>151</xdr:row>
                    <xdr:rowOff>19050</xdr:rowOff>
                  </from>
                  <to>
                    <xdr:col>3</xdr:col>
                    <xdr:colOff>355600</xdr:colOff>
                    <xdr:row>152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11" name="Check Box 146">
              <controlPr defaultSize="0" autoFill="0" autoLine="0" autoPict="0">
                <anchor moveWithCells="1">
                  <from>
                    <xdr:col>3</xdr:col>
                    <xdr:colOff>19050</xdr:colOff>
                    <xdr:row>152</xdr:row>
                    <xdr:rowOff>19050</xdr:rowOff>
                  </from>
                  <to>
                    <xdr:col>3</xdr:col>
                    <xdr:colOff>355600</xdr:colOff>
                    <xdr:row>153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12" name="Check Box 147">
              <controlPr defaultSize="0" autoFill="0" autoLine="0" autoPict="0">
                <anchor moveWithCells="1">
                  <from>
                    <xdr:col>3</xdr:col>
                    <xdr:colOff>19050</xdr:colOff>
                    <xdr:row>153</xdr:row>
                    <xdr:rowOff>19050</xdr:rowOff>
                  </from>
                  <to>
                    <xdr:col>3</xdr:col>
                    <xdr:colOff>355600</xdr:colOff>
                    <xdr:row>153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13" name="Check Box 148">
              <controlPr defaultSize="0" autoFill="0" autoLine="0" autoPict="0">
                <anchor moveWithCells="1">
                  <from>
                    <xdr:col>3</xdr:col>
                    <xdr:colOff>19050</xdr:colOff>
                    <xdr:row>154</xdr:row>
                    <xdr:rowOff>19050</xdr:rowOff>
                  </from>
                  <to>
                    <xdr:col>3</xdr:col>
                    <xdr:colOff>355600</xdr:colOff>
                    <xdr:row>155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4" name="Check Box 149">
              <controlPr defaultSize="0" autoFill="0" autoLine="0" autoPict="0">
                <anchor moveWithCells="1">
                  <from>
                    <xdr:col>3</xdr:col>
                    <xdr:colOff>19050</xdr:colOff>
                    <xdr:row>155</xdr:row>
                    <xdr:rowOff>19050</xdr:rowOff>
                  </from>
                  <to>
                    <xdr:col>3</xdr:col>
                    <xdr:colOff>355600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5" name="Check Box 156">
              <controlPr defaultSize="0" autoFill="0" autoLine="0" autoPict="0">
                <anchor moveWithCells="1">
                  <from>
                    <xdr:col>3</xdr:col>
                    <xdr:colOff>19050</xdr:colOff>
                    <xdr:row>167</xdr:row>
                    <xdr:rowOff>19050</xdr:rowOff>
                  </from>
                  <to>
                    <xdr:col>3</xdr:col>
                    <xdr:colOff>355600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6" name="Check Box 183">
              <controlPr defaultSize="0" autoFill="0" autoLine="0" autoPict="0">
                <anchor moveWithCells="1">
                  <from>
                    <xdr:col>3</xdr:col>
                    <xdr:colOff>19050</xdr:colOff>
                    <xdr:row>167</xdr:row>
                    <xdr:rowOff>19050</xdr:rowOff>
                  </from>
                  <to>
                    <xdr:col>3</xdr:col>
                    <xdr:colOff>355600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7" name="Check Box 153">
              <controlPr defaultSize="0" autoFill="0" autoLine="0" autoPict="0">
                <anchor moveWithCells="1">
                  <from>
                    <xdr:col>3</xdr:col>
                    <xdr:colOff>19050</xdr:colOff>
                    <xdr:row>163</xdr:row>
                    <xdr:rowOff>19050</xdr:rowOff>
                  </from>
                  <to>
                    <xdr:col>3</xdr:col>
                    <xdr:colOff>355600</xdr:colOff>
                    <xdr:row>164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8" name="Check Box 154">
              <controlPr defaultSize="0" autoFill="0" autoLine="0" autoPict="0">
                <anchor moveWithCells="1">
                  <from>
                    <xdr:col>3</xdr:col>
                    <xdr:colOff>19050</xdr:colOff>
                    <xdr:row>164</xdr:row>
                    <xdr:rowOff>19050</xdr:rowOff>
                  </from>
                  <to>
                    <xdr:col>3</xdr:col>
                    <xdr:colOff>355600</xdr:colOff>
                    <xdr:row>165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19" name="Check Box 181">
              <controlPr defaultSize="0" autoFill="0" autoLine="0" autoPict="0">
                <anchor moveWithCells="1">
                  <from>
                    <xdr:col>3</xdr:col>
                    <xdr:colOff>19050</xdr:colOff>
                    <xdr:row>165</xdr:row>
                    <xdr:rowOff>19050</xdr:rowOff>
                  </from>
                  <to>
                    <xdr:col>3</xdr:col>
                    <xdr:colOff>355600</xdr:colOff>
                    <xdr:row>166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0" name="Check Box 160">
              <controlPr defaultSize="0" autoFill="0" autoLine="0" autoPict="0">
                <anchor moveWithCells="1">
                  <from>
                    <xdr:col>3</xdr:col>
                    <xdr:colOff>19050</xdr:colOff>
                    <xdr:row>169</xdr:row>
                    <xdr:rowOff>19050</xdr:rowOff>
                  </from>
                  <to>
                    <xdr:col>3</xdr:col>
                    <xdr:colOff>355600</xdr:colOff>
                    <xdr:row>169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1" name="Check Box 162">
              <controlPr defaultSize="0" autoFill="0" autoLine="0" autoPict="0">
                <anchor moveWithCells="1">
                  <from>
                    <xdr:col>3</xdr:col>
                    <xdr:colOff>19050</xdr:colOff>
                    <xdr:row>170</xdr:row>
                    <xdr:rowOff>19050</xdr:rowOff>
                  </from>
                  <to>
                    <xdr:col>3</xdr:col>
                    <xdr:colOff>355600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2" name="Check Box 163">
              <controlPr defaultSize="0" autoFill="0" autoLine="0" autoPict="0">
                <anchor moveWithCells="1">
                  <from>
                    <xdr:col>3</xdr:col>
                    <xdr:colOff>19050</xdr:colOff>
                    <xdr:row>171</xdr:row>
                    <xdr:rowOff>19050</xdr:rowOff>
                  </from>
                  <to>
                    <xdr:col>3</xdr:col>
                    <xdr:colOff>355600</xdr:colOff>
                    <xdr:row>171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23" name="Check Box 164">
              <controlPr defaultSize="0" autoFill="0" autoLine="0" autoPict="0">
                <anchor moveWithCells="1">
                  <from>
                    <xdr:col>3</xdr:col>
                    <xdr:colOff>19050</xdr:colOff>
                    <xdr:row>172</xdr:row>
                    <xdr:rowOff>19050</xdr:rowOff>
                  </from>
                  <to>
                    <xdr:col>3</xdr:col>
                    <xdr:colOff>355600</xdr:colOff>
                    <xdr:row>172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24" name="Check Box 106">
              <controlPr defaultSize="0" autoFill="0" autoLine="0" autoPict="0">
                <anchor moveWithCells="1">
                  <from>
                    <xdr:col>3</xdr:col>
                    <xdr:colOff>19050</xdr:colOff>
                    <xdr:row>116</xdr:row>
                    <xdr:rowOff>19050</xdr:rowOff>
                  </from>
                  <to>
                    <xdr:col>3</xdr:col>
                    <xdr:colOff>355600</xdr:colOff>
                    <xdr:row>117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25" name="Check Box 107">
              <controlPr defaultSize="0" autoFill="0" autoLine="0" autoPict="0">
                <anchor moveWithCells="1">
                  <from>
                    <xdr:col>3</xdr:col>
                    <xdr:colOff>19050</xdr:colOff>
                    <xdr:row>117</xdr:row>
                    <xdr:rowOff>19050</xdr:rowOff>
                  </from>
                  <to>
                    <xdr:col>3</xdr:col>
                    <xdr:colOff>355600</xdr:colOff>
                    <xdr:row>117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ฟอร์มตรวจ-รายใหม่</vt:lpstr>
      <vt:lpstr>'ฟอร์มตรวจ-รายใหม่'!_Hlk92881230</vt:lpstr>
      <vt:lpstr>'ฟอร์มตรวจ-รายใหม่'!_Hlk92883114</vt:lpstr>
      <vt:lpstr>'ฟอร์มตรวจ-รายใหม่'!_Hlk92883237</vt:lpstr>
      <vt:lpstr>'ฟอร์มตรวจ-รายใหม่'!_Hlk92883575</vt:lpstr>
      <vt:lpstr>'ฟอร์มตรวจ-รายใหม่'!_Hlk92883907</vt:lpstr>
      <vt:lpstr>'ฟอร์มตรวจ-รายใหม่'!_Hlk92886949</vt:lpstr>
      <vt:lpstr>'ฟอร์มตรวจ-รายใหม่'!_Hlk92887709</vt:lpstr>
      <vt:lpstr>'ฟอร์มตรวจ-รายใหม่'!Print_Area</vt:lpstr>
      <vt:lpstr>'ฟอร์มตรวจ-รายใหม่'!Print_Titles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Suphawan Sathantriphop</cp:lastModifiedBy>
  <cp:lastPrinted>2024-03-09T16:43:52Z</cp:lastPrinted>
  <dcterms:created xsi:type="dcterms:W3CDTF">2022-09-05T09:22:50Z</dcterms:created>
  <dcterms:modified xsi:type="dcterms:W3CDTF">2024-04-03T09:09:03Z</dcterms:modified>
</cp:coreProperties>
</file>